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45" activeTab="1"/>
  </bookViews>
  <sheets>
    <sheet name="2" sheetId="1" r:id="rId1"/>
    <sheet name="3" sheetId="2" r:id="rId2"/>
    <sheet name="4" sheetId="3" r:id="rId3"/>
    <sheet name="5" sheetId="4" r:id="rId4"/>
  </sheets>
  <calcPr calcId="145621"/>
</workbook>
</file>

<file path=xl/calcChain.xml><?xml version="1.0" encoding="utf-8"?>
<calcChain xmlns="http://schemas.openxmlformats.org/spreadsheetml/2006/main">
  <c r="G90" i="1" l="1"/>
  <c r="F90" i="1"/>
  <c r="G86" i="1"/>
  <c r="F86" i="1"/>
  <c r="G84" i="1"/>
  <c r="F84" i="1"/>
  <c r="G75" i="1"/>
  <c r="F75" i="1"/>
  <c r="G69" i="1"/>
  <c r="F69" i="1"/>
  <c r="G65" i="1"/>
  <c r="F65" i="1"/>
  <c r="G64" i="1"/>
  <c r="F64" i="1"/>
  <c r="G59" i="1"/>
  <c r="G94" i="1" s="1"/>
  <c r="F59" i="1"/>
  <c r="F94" i="1" s="1"/>
  <c r="G49" i="1"/>
  <c r="F49" i="1"/>
  <c r="G42" i="1"/>
  <c r="F42" i="1"/>
  <c r="G41" i="1"/>
  <c r="F41" i="1"/>
  <c r="G27" i="1"/>
  <c r="F27" i="1"/>
  <c r="G21" i="1"/>
  <c r="F21" i="1"/>
  <c r="G20" i="1"/>
  <c r="G58" i="1" s="1"/>
  <c r="F20" i="1"/>
  <c r="F58" i="1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<sst xmlns="http://schemas.openxmlformats.org/spreadsheetml/2006/main" count="423" uniqueCount="304">
  <si>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</si>
  <si>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</si>
  <si>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</si>
  <si>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Kazlų Rūdos "Saulės"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</si>
  <si>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</si>
  <si>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</si>
  <si>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</si>
  <si>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</si>
  <si>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</si>
  <si>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</si>
  <si>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</si>
  <si>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</si>
  <si>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</si>
  <si>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</si>
  <si>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</si>
  <si>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</si>
  <si>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</si>
  <si>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</si>
  <si>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</si>
  <si>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</si>
  <si>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</si>
  <si>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</si>
  <si>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</si>
  <si>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</si>
  <si>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</si>
  <si>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</si>
  <si>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</si>
  <si>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</si>
  <si>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</si>
  <si>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</si>
  <si>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</si>
  <si>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</si>
  <si>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</si>
  <si>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</si>
  <si>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</si>
  <si>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</si>
  <si>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</si>
  <si>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</si>
  <si>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</si>
  <si>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</si>
  <si>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</si>
  <si>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</si>
  <si>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</si>
  <si>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</si>
  <si>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</si>
  <si>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</si>
  <si>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</si>
  <si>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</si>
  <si>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</si>
  <si>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</si>
  <si>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</si>
  <si>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</si>
  <si>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</si>
  <si>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</si>
  <si>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</si>
  <si>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</si>
  <si>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</si>
  <si>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</si>
  <si>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</si>
  <si>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</si>
  <si>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</si>
  <si>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</si>
  <si>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</si>
  <si>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</si>
  <si>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</si>
  <si>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</si>
  <si>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</si>
  <si>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</si>
  <si>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</si>
  <si>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</si>
  <si>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</si>
  <si>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</si>
  <si>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</si>
  <si>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</si>
  <si>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</si>
  <si>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</si>
  <si>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</si>
  <si>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</si>
  <si>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</si>
  <si>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</si>
  <si>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</si>
  <si>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</si>
  <si>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</si>
  <si>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</si>
  <si>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</si>
  <si>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</si>
  <si>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</si>
  <si>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</si>
  <si>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</si>
  <si>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</si>
  <si>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</si>
  <si>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</si>
  <si>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</si>
  <si>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</si>
  <si>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</si>
  <si>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</si>
  <si>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</si>
  <si>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</si>
  <si>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</si>
  <si>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</si>
  <si>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</si>
  <si>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</si>
  <si>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</si>
  <si>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</si>
  <si>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</si>
  <si>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</si>
  <si>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</si>
  <si>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</si>
  <si>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</si>
  <si>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</si>
  <si>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</si>
  <si>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</si>
  <si>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</si>
  <si>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</si>
  <si>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</si>
  <si>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</si>
  <si>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</si>
  <si>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</si>
  <si>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</si>
  <si>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</si>
  <si>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</si>
  <si>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</si>
  <si>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</si>
  <si>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</si>
  <si>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</si>
  <si>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</si>
  <si>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</si>
  <si>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</si>
  <si>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</si>
  <si>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</si>
  <si>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</si>
  <si>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</si>
  <si>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</si>
  <si>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</si>
  <si>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</si>
  <si>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</si>
  <si>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</si>
  <si>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</si>
  <si>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</si>
  <si>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</si>
  <si>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</si>
  <si>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</si>
  <si>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</si>
  <si>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</si>
  <si>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</si>
  <si>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</si>
  <si>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</si>
  <si>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</si>
  <si>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</si>
  <si>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</si>
  <si>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</si>
  <si>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</si>
  <si>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</si>
  <si>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</si>
  <si>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</si>
  <si>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</si>
  <si>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</si>
  <si>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</si>
  <si>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</si>
  <si>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</si>
  <si>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</si>
  <si>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</si>
  <si>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</si>
  <si>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</si>
  <si>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</si>
  <si>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</si>
  <si>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</si>
  <si>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</si>
  <si>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</si>
  <si>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</si>
  <si>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</si>
  <si>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</si>
  <si>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</si>
  <si>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</si>
  <si>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</si>
  <si>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</si>
  <si>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</si>
  <si>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</si>
  <si>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</si>
  <si>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</si>
  <si>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</si>
  <si>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</si>
  <si>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</si>
  <si>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</si>
  <si>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</si>
  <si>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</si>
  <si>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</si>
  <si>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</si>
  <si>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</si>
  <si>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</si>
  <si>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</si>
  <si>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</si>
  <si>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</si>
  <si>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</si>
  <si>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</si>
  <si>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</si>
  <si>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</si>
  <si>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</si>
  <si>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</si>
  <si>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</si>
  <si>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</si>
  <si>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</si>
  <si>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</si>
  <si>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</si>
  <si>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</si>
  <si>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</si>
  <si>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</si>
  <si>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</si>
  <si>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</si>
  <si>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</si>
  <si>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</si>
  <si>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</si>
  <si>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</si>
  <si>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</si>
  <si>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</si>
  <si>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</si>
  <si>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</si>
  <si>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</si>
  <si>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</si>
  <si>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</si>
  <si>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</si>
  <si>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</si>
  <si>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</si>
  <si>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</si>
  <si>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</si>
  <si>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</si>
  <si>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</si>
  <si>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</si>
  <si>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</si>
  <si>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</si>
  <si>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</si>
  <si>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</si>
  <si>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</si>
  <si>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</si>
  <si>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</si>
  <si>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</si>
  <si>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</si>
  <si>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</si>
  <si>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</si>
  <si>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</si>
  <si>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</si>
  <si>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</si>
  <si>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</si>
  <si>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</si>
  <si>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</si>
  <si>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</si>
  <si>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</si>
  <si>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</si>
  <si>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</si>
  <si>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</si>
  <si>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</si>
  <si>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</si>
  <si>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</si>
  <si>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</si>
  <si>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</si>
  <si>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</si>
  <si>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</si>
  <si>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</si>
  <si>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</si>
  <si>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</si>
  <si>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</si>
  <si>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</si>
  <si>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</si>
  <si>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</si>
  <si>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</si>
  <si>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</si>
  <si>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</si>
  <si>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</si>
  <si>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</si>
  <si>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</si>
  <si>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</si>
  <si>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</si>
  <si>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</si>
  <si>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</si>
  <si>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</si>
  <si>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</si>
  <si>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PAGAL  2021.06.30 D. DUOMENIS</t>
  </si>
  <si>
    <t xml:space="preserve">2021.06.30 Nr.2     </t>
  </si>
  <si>
    <t xml:space="preserve">2021.06.30 Nr. 2    </t>
  </si>
  <si>
    <t>Direktorė</t>
  </si>
  <si>
    <t>Daiva Dabrilienė</t>
  </si>
  <si>
    <t xml:space="preserve">Vyriausiasis buhalteris                                   </t>
  </si>
  <si>
    <t>Ilona Jokubauskienė</t>
  </si>
  <si>
    <t xml:space="preserve">Direktorė                    </t>
  </si>
  <si>
    <t xml:space="preserve">Vyriausiasis buhalteris  </t>
  </si>
  <si>
    <t>18</t>
  </si>
  <si>
    <t>19</t>
  </si>
  <si>
    <t>20</t>
  </si>
  <si>
    <t>21</t>
  </si>
  <si>
    <t>22</t>
  </si>
  <si>
    <t>26.1</t>
  </si>
  <si>
    <t>26.2</t>
  </si>
  <si>
    <t>26.3</t>
  </si>
  <si>
    <t>26.4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</si>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</sst>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name val="Arial"/>
    </font>
    <font>
      <sz val="10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6" fillId="0" borderId="0"/>
    <xf numFmtId="0" fontId="29" fillId="0" borderId="0"/>
  </cellStyleXfs>
  <cellXfs count="233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6" fillId="3" borderId="0" xfId="2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6" fillId="0" borderId="0" xfId="2"/>
    <xf numFmtId="0" fontId="11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1" fillId="0" borderId="1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26" fillId="0" borderId="0" xfId="2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2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right" vertical="center"/>
    </xf>
    <xf numFmtId="2" fontId="11" fillId="0" borderId="1" xfId="2" applyNumberFormat="1" applyFont="1" applyBorder="1" applyAlignment="1">
      <alignment horizontal="right" vertical="center"/>
    </xf>
    <xf numFmtId="2" fontId="11" fillId="0" borderId="1" xfId="2" applyNumberFormat="1" applyFont="1" applyBorder="1" applyAlignment="1">
      <alignment horizontal="right" vertical="center" wrapText="1"/>
    </xf>
    <xf numFmtId="0" fontId="25" fillId="0" borderId="0" xfId="2" applyFont="1"/>
    <xf numFmtId="0" fontId="4" fillId="2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2" fontId="11" fillId="2" borderId="9" xfId="2" applyNumberFormat="1" applyFont="1" applyFill="1" applyBorder="1" applyAlignment="1">
      <alignment horizontal="right" vertical="center"/>
    </xf>
    <xf numFmtId="0" fontId="12" fillId="0" borderId="0" xfId="2" applyFont="1" applyBorder="1" applyAlignment="1">
      <alignment horizontal="left" vertical="top" wrapText="1"/>
    </xf>
    <xf numFmtId="0" fontId="12" fillId="0" borderId="0" xfId="2" applyFont="1" applyAlignment="1">
      <alignment horizontal="center" vertical="top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11" fillId="0" borderId="14" xfId="2" applyFont="1" applyBorder="1" applyAlignment="1">
      <alignment vertical="center" wrapText="1"/>
    </xf>
    <xf numFmtId="0" fontId="26" fillId="0" borderId="0" xfId="2"/>
    <xf numFmtId="0" fontId="2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0" xfId="2" applyFont="1" applyAlignment="1">
      <alignment vertical="center"/>
    </xf>
    <xf numFmtId="0" fontId="27" fillId="0" borderId="1" xfId="2" applyFont="1" applyBorder="1" applyAlignment="1">
      <alignment horizontal="left" vertical="center" wrapText="1"/>
    </xf>
    <xf numFmtId="0" fontId="27" fillId="0" borderId="0" xfId="2" applyFont="1" applyAlignment="1">
      <alignment vertical="center"/>
    </xf>
    <xf numFmtId="0" fontId="27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2" fontId="12" fillId="0" borderId="1" xfId="2" applyNumberFormat="1" applyFont="1" applyFill="1" applyBorder="1" applyAlignment="1">
      <alignment horizontal="justify" vertical="center" wrapText="1"/>
    </xf>
    <xf numFmtId="0" fontId="29" fillId="0" borderId="0" xfId="3"/>
    <xf numFmtId="0" fontId="12" fillId="0" borderId="0" xfId="3" applyFont="1" applyAlignment="1">
      <alignment vertical="center"/>
    </xf>
    <xf numFmtId="0" fontId="27" fillId="0" borderId="16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vertical="center"/>
    </xf>
    <xf numFmtId="0" fontId="25" fillId="0" borderId="0" xfId="3" applyFont="1"/>
    <xf numFmtId="0" fontId="4" fillId="2" borderId="0" xfId="3" applyFont="1" applyFill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12" fillId="0" borderId="0" xfId="3" applyFont="1" applyBorder="1" applyAlignment="1">
      <alignment vertical="center"/>
    </xf>
    <xf numFmtId="0" fontId="12" fillId="0" borderId="1" xfId="3" applyFont="1" applyBorder="1" applyAlignment="1">
      <alignment horizontal="left" vertical="center" wrapText="1"/>
    </xf>
    <xf numFmtId="2" fontId="12" fillId="0" borderId="16" xfId="3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23" fillId="0" borderId="1" xfId="2" applyFont="1" applyBorder="1" applyAlignment="1">
      <alignment vertical="center"/>
    </xf>
    <xf numFmtId="0" fontId="11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center" vertical="top" wrapText="1"/>
    </xf>
    <xf numFmtId="0" fontId="13" fillId="0" borderId="2" xfId="2" applyFont="1" applyBorder="1" applyAlignment="1">
      <alignment vertical="center"/>
    </xf>
    <xf numFmtId="0" fontId="24" fillId="0" borderId="3" xfId="2" applyFont="1" applyBorder="1" applyAlignment="1">
      <alignment vertical="center"/>
    </xf>
    <xf numFmtId="0" fontId="24" fillId="0" borderId="8" xfId="2" applyFont="1" applyBorder="1" applyAlignment="1">
      <alignment vertical="center"/>
    </xf>
    <xf numFmtId="0" fontId="13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23" fillId="0" borderId="3" xfId="2" applyFont="1" applyBorder="1" applyAlignment="1">
      <alignment vertical="center"/>
    </xf>
    <xf numFmtId="0" fontId="23" fillId="0" borderId="8" xfId="2" applyFont="1" applyBorder="1" applyAlignment="1">
      <alignment vertical="center"/>
    </xf>
    <xf numFmtId="0" fontId="4" fillId="0" borderId="0" xfId="2" applyFont="1" applyAlignment="1">
      <alignment horizontal="center" vertical="top" wrapText="1"/>
    </xf>
    <xf numFmtId="0" fontId="4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23" fillId="0" borderId="1" xfId="2" applyFont="1" applyBorder="1" applyAlignment="1">
      <alignment vertical="center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26" fillId="0" borderId="0" xfId="2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26" fillId="0" borderId="14" xfId="2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justify" vertical="center"/>
    </xf>
    <xf numFmtId="0" fontId="13" fillId="0" borderId="2" xfId="2" applyFont="1" applyBorder="1" applyAlignment="1">
      <alignment vertical="center" wrapText="1"/>
    </xf>
    <xf numFmtId="0" fontId="24" fillId="0" borderId="3" xfId="2" applyFont="1" applyBorder="1" applyAlignment="1">
      <alignment vertical="center" wrapText="1"/>
    </xf>
    <xf numFmtId="0" fontId="24" fillId="0" borderId="8" xfId="2" applyFont="1" applyBorder="1" applyAlignment="1">
      <alignment vertical="center" wrapText="1"/>
    </xf>
    <xf numFmtId="0" fontId="21" fillId="0" borderId="0" xfId="2" applyFont="1" applyAlignment="1">
      <alignment horizontal="right" vertical="center"/>
    </xf>
    <xf numFmtId="0" fontId="24" fillId="0" borderId="1" xfId="2" applyFont="1" applyBorder="1" applyAlignment="1">
      <alignment vertical="center"/>
    </xf>
    <xf numFmtId="0" fontId="13" fillId="0" borderId="2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/>
    </xf>
    <xf numFmtId="0" fontId="27" fillId="0" borderId="16" xfId="3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Įprastas 2" xfId="1"/>
    <cellStyle name="Įprastas 3" xfId="2"/>
    <cellStyle name="Įprastas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opLeftCell="A6" workbookViewId="0">
      <selection activeCell="J26" sqref="J26"/>
    </sheetView>
  </sheetViews>
  <sheetFormatPr defaultRowHeight="15"/>
  <cols>
    <col min="1" max="1" width="10.140625" customWidth="1"/>
    <col min="2" max="2" width="3.7109375" customWidth="1"/>
    <col min="3" max="3" width="54" customWidth="1"/>
    <col min="4" max="4" width="21.5703125" hidden="1" customWidth="1"/>
    <col min="5" max="5" width="9.5703125" customWidth="1"/>
    <col min="6" max="6" width="13" customWidth="1"/>
    <col min="7" max="7" width="14.42578125" customWidth="1"/>
  </cols>
  <sheetData>
    <row r="1" spans="1:7">
      <c r="A1" s="6"/>
      <c r="B1" s="3"/>
      <c r="C1" s="3"/>
      <c r="D1" s="3"/>
      <c r="E1" s="7"/>
      <c r="F1" s="6"/>
      <c r="G1" s="6"/>
    </row>
    <row r="2" spans="1:7" ht="15" customHeight="1">
      <c r="A2" s="8"/>
      <c r="B2" s="2"/>
      <c r="C2" s="2"/>
      <c r="D2" s="2"/>
      <c r="E2" s="160" t="s">
        <v>0</v>
      </c>
      <c r="F2" s="161"/>
      <c r="G2" s="161"/>
    </row>
    <row r="3" spans="1:7">
      <c r="A3" s="8"/>
      <c r="B3" s="2"/>
      <c r="C3" s="2"/>
      <c r="D3" s="2"/>
      <c r="E3" s="162" t="s">
        <v>1</v>
      </c>
      <c r="F3" s="163"/>
      <c r="G3" s="163"/>
    </row>
    <row r="4" spans="1:7">
      <c r="A4" s="8"/>
      <c r="B4" s="2"/>
      <c r="C4" s="2"/>
      <c r="D4" s="2"/>
      <c r="E4" s="3"/>
      <c r="F4" s="8"/>
      <c r="G4" s="8"/>
    </row>
    <row r="5" spans="1:7" ht="15" customHeight="1">
      <c r="A5" s="170" t="s">
        <v>2</v>
      </c>
      <c r="B5" s="171"/>
      <c r="C5" s="171"/>
      <c r="D5" s="171"/>
      <c r="E5" s="171"/>
      <c r="F5" s="169"/>
      <c r="G5" s="169"/>
    </row>
    <row r="6" spans="1:7">
      <c r="A6" s="172"/>
      <c r="B6" s="172"/>
      <c r="C6" s="172"/>
      <c r="D6" s="172"/>
      <c r="E6" s="172"/>
      <c r="F6" s="172"/>
      <c r="G6" s="172"/>
    </row>
    <row r="7" spans="1:7" ht="15" customHeight="1">
      <c r="A7" s="164" t="s">
        <v>3</v>
      </c>
      <c r="B7" s="165"/>
      <c r="C7" s="165"/>
      <c r="D7" s="165"/>
      <c r="E7" s="165"/>
      <c r="F7" s="166"/>
      <c r="G7" s="166"/>
    </row>
    <row r="8" spans="1:7" ht="15" customHeight="1">
      <c r="A8" s="167" t="s">
        <v>4</v>
      </c>
      <c r="B8" s="168"/>
      <c r="C8" s="168"/>
      <c r="D8" s="168"/>
      <c r="E8" s="168"/>
      <c r="F8" s="169"/>
      <c r="G8" s="169"/>
    </row>
    <row r="9" spans="1:7" ht="15" customHeight="1">
      <c r="A9" s="167" t="s">
        <v>5</v>
      </c>
      <c r="B9" s="168"/>
      <c r="C9" s="168"/>
      <c r="D9" s="168"/>
      <c r="E9" s="168"/>
      <c r="F9" s="169"/>
      <c r="G9" s="169"/>
    </row>
    <row r="10" spans="1:7" ht="15" customHeight="1">
      <c r="A10" s="157" t="s">
        <v>6</v>
      </c>
      <c r="B10" s="156"/>
      <c r="C10" s="156"/>
      <c r="D10" s="156"/>
      <c r="E10" s="156"/>
      <c r="F10" s="174"/>
      <c r="G10" s="174"/>
    </row>
    <row r="11" spans="1:7">
      <c r="A11" s="174"/>
      <c r="B11" s="174"/>
      <c r="C11" s="174"/>
      <c r="D11" s="174"/>
      <c r="E11" s="174"/>
      <c r="F11" s="174"/>
      <c r="G11" s="174"/>
    </row>
    <row r="12" spans="1:7">
      <c r="A12" s="173"/>
      <c r="B12" s="169"/>
      <c r="C12" s="169"/>
      <c r="D12" s="169"/>
      <c r="E12" s="169"/>
      <c r="F12" s="8"/>
      <c r="G12" s="8"/>
    </row>
    <row r="13" spans="1:7" ht="15" customHeight="1">
      <c r="A13" s="170" t="s">
        <v>7</v>
      </c>
      <c r="B13" s="171"/>
      <c r="C13" s="171"/>
      <c r="D13" s="171"/>
      <c r="E13" s="171"/>
      <c r="F13" s="175"/>
      <c r="G13" s="175"/>
    </row>
    <row r="14" spans="1:7" ht="15" customHeight="1">
      <c r="A14" s="170" t="s">
        <v>276</v>
      </c>
      <c r="B14" s="171"/>
      <c r="C14" s="171"/>
      <c r="D14" s="171"/>
      <c r="E14" s="171"/>
      <c r="F14" s="175"/>
      <c r="G14" s="175"/>
    </row>
    <row r="15" spans="1:7" ht="11.25" customHeight="1">
      <c r="A15" s="9"/>
      <c r="B15" s="10"/>
      <c r="C15" s="10"/>
      <c r="D15" s="10"/>
      <c r="E15" s="10"/>
      <c r="F15" s="11"/>
      <c r="G15" s="11"/>
    </row>
    <row r="16" spans="1:7" ht="13.5" customHeight="1">
      <c r="A16" s="178" t="s">
        <v>277</v>
      </c>
      <c r="B16" s="179"/>
      <c r="C16" s="179"/>
      <c r="D16" s="179"/>
      <c r="E16" s="179"/>
      <c r="F16" s="180"/>
      <c r="G16" s="180"/>
    </row>
    <row r="17" spans="1:7" ht="15" hidden="1" customHeight="1">
      <c r="A17" s="167" t="s">
        <v>8</v>
      </c>
      <c r="B17" s="167"/>
      <c r="C17" s="167"/>
      <c r="D17" s="167"/>
      <c r="E17" s="167"/>
      <c r="F17" s="181"/>
      <c r="G17" s="181"/>
    </row>
    <row r="18" spans="1:7" ht="29.25" customHeight="1">
      <c r="A18" s="9"/>
      <c r="B18" s="12"/>
      <c r="C18" s="12"/>
      <c r="D18" s="182" t="s">
        <v>9</v>
      </c>
      <c r="E18" s="182"/>
      <c r="F18" s="182"/>
      <c r="G18" s="182"/>
    </row>
    <row r="19" spans="1:7" ht="51">
      <c r="A19" s="13" t="s">
        <v>10</v>
      </c>
      <c r="B19" s="153" t="s">
        <v>11</v>
      </c>
      <c r="C19" s="154"/>
      <c r="D19" s="155"/>
      <c r="E19" s="14" t="s">
        <v>12</v>
      </c>
      <c r="F19" s="15" t="s">
        <v>13</v>
      </c>
      <c r="G19" s="15" t="s">
        <v>14</v>
      </c>
    </row>
    <row r="20" spans="1:7">
      <c r="A20" s="15" t="s">
        <v>15</v>
      </c>
      <c r="B20" s="16" t="s">
        <v>16</v>
      </c>
      <c r="C20" s="17"/>
      <c r="D20" s="18"/>
      <c r="E20" s="19"/>
      <c r="F20" s="20">
        <f>SUM(F21,F27,F38,F39)</f>
        <v>42837.99</v>
      </c>
      <c r="G20" s="20">
        <f>SUM(G21,G27,G38,G39)</f>
        <v>45984.77</v>
      </c>
    </row>
    <row r="21" spans="1:7">
      <c r="A21" s="21" t="s">
        <v>17</v>
      </c>
      <c r="B21" s="22" t="s">
        <v>18</v>
      </c>
      <c r="C21" s="23"/>
      <c r="D21" s="24"/>
      <c r="E21" s="19">
        <v>14</v>
      </c>
      <c r="F21" s="25">
        <f>SUM(F22:F26)</f>
        <v>323.24</v>
      </c>
      <c r="G21" s="25">
        <f>SUM(G22:G26)</f>
        <v>0</v>
      </c>
    </row>
    <row r="22" spans="1:7">
      <c r="A22" s="19" t="s">
        <v>19</v>
      </c>
      <c r="B22" s="26"/>
      <c r="C22" s="27" t="s">
        <v>20</v>
      </c>
      <c r="D22" s="28"/>
      <c r="E22" s="29"/>
      <c r="F22" s="25"/>
      <c r="G22" s="25"/>
    </row>
    <row r="23" spans="1:7">
      <c r="A23" s="19" t="s">
        <v>21</v>
      </c>
      <c r="B23" s="26"/>
      <c r="C23" s="27" t="s">
        <v>22</v>
      </c>
      <c r="D23" s="30"/>
      <c r="E23" s="232">
        <v>14</v>
      </c>
      <c r="F23" s="25">
        <v>323.24</v>
      </c>
      <c r="G23" s="25"/>
    </row>
    <row r="24" spans="1:7">
      <c r="A24" s="19" t="s">
        <v>23</v>
      </c>
      <c r="B24" s="26"/>
      <c r="C24" s="27" t="s">
        <v>24</v>
      </c>
      <c r="D24" s="30"/>
      <c r="E24" s="31"/>
      <c r="F24" s="25"/>
      <c r="G24" s="25"/>
    </row>
    <row r="25" spans="1:7">
      <c r="A25" s="19" t="s">
        <v>25</v>
      </c>
      <c r="B25" s="26"/>
      <c r="C25" s="27" t="s">
        <v>26</v>
      </c>
      <c r="D25" s="30"/>
      <c r="E25" s="21"/>
      <c r="F25" s="25"/>
      <c r="G25" s="25"/>
    </row>
    <row r="26" spans="1:7">
      <c r="A26" s="32" t="s">
        <v>27</v>
      </c>
      <c r="B26" s="26"/>
      <c r="C26" s="33" t="s">
        <v>28</v>
      </c>
      <c r="D26" s="28"/>
      <c r="E26" s="21"/>
      <c r="F26" s="25"/>
      <c r="G26" s="25"/>
    </row>
    <row r="27" spans="1:7">
      <c r="A27" s="34" t="s">
        <v>29</v>
      </c>
      <c r="B27" s="35" t="s">
        <v>30</v>
      </c>
      <c r="C27" s="36"/>
      <c r="D27" s="37"/>
      <c r="E27" s="21">
        <v>16</v>
      </c>
      <c r="F27" s="25">
        <f>SUM(F28:F37)</f>
        <v>42514.75</v>
      </c>
      <c r="G27" s="25">
        <f>SUM(G28:G37)</f>
        <v>45984.77</v>
      </c>
    </row>
    <row r="28" spans="1:7">
      <c r="A28" s="19" t="s">
        <v>31</v>
      </c>
      <c r="B28" s="26"/>
      <c r="C28" s="27" t="s">
        <v>32</v>
      </c>
      <c r="D28" s="30"/>
      <c r="E28" s="31"/>
      <c r="F28" s="25"/>
      <c r="G28" s="25"/>
    </row>
    <row r="29" spans="1:7">
      <c r="A29" s="19" t="s">
        <v>33</v>
      </c>
      <c r="B29" s="26"/>
      <c r="C29" s="27" t="s">
        <v>34</v>
      </c>
      <c r="D29" s="30"/>
      <c r="E29" s="31"/>
      <c r="F29" s="25"/>
      <c r="G29" s="25"/>
    </row>
    <row r="30" spans="1:7">
      <c r="A30" s="19" t="s">
        <v>35</v>
      </c>
      <c r="B30" s="26"/>
      <c r="C30" s="27" t="s">
        <v>36</v>
      </c>
      <c r="D30" s="30"/>
      <c r="E30" s="31"/>
      <c r="F30" s="25"/>
      <c r="G30" s="25"/>
    </row>
    <row r="31" spans="1:7">
      <c r="A31" s="19" t="s">
        <v>37</v>
      </c>
      <c r="B31" s="26"/>
      <c r="C31" s="27" t="s">
        <v>38</v>
      </c>
      <c r="D31" s="30"/>
      <c r="E31" s="31"/>
      <c r="F31" s="25"/>
      <c r="G31" s="25"/>
    </row>
    <row r="32" spans="1:7">
      <c r="A32" s="19" t="s">
        <v>39</v>
      </c>
      <c r="B32" s="26"/>
      <c r="C32" s="27" t="s">
        <v>40</v>
      </c>
      <c r="D32" s="30"/>
      <c r="E32" s="232">
        <v>16</v>
      </c>
      <c r="F32" s="25">
        <v>4330.1700000000019</v>
      </c>
      <c r="G32" s="25">
        <v>4809.57</v>
      </c>
    </row>
    <row r="33" spans="1:7">
      <c r="A33" s="19" t="s">
        <v>41</v>
      </c>
      <c r="B33" s="26"/>
      <c r="C33" s="27" t="s">
        <v>42</v>
      </c>
      <c r="D33" s="30"/>
      <c r="E33" s="232">
        <v>16</v>
      </c>
      <c r="F33" s="25">
        <v>28908.600000000006</v>
      </c>
      <c r="G33" s="25">
        <v>32276.639999999999</v>
      </c>
    </row>
    <row r="34" spans="1:7">
      <c r="A34" s="19" t="s">
        <v>43</v>
      </c>
      <c r="B34" s="26"/>
      <c r="C34" s="27" t="s">
        <v>44</v>
      </c>
      <c r="D34" s="30"/>
      <c r="E34" s="232"/>
      <c r="F34" s="25"/>
      <c r="G34" s="25"/>
    </row>
    <row r="35" spans="1:7">
      <c r="A35" s="19" t="s">
        <v>45</v>
      </c>
      <c r="B35" s="26"/>
      <c r="C35" s="27" t="s">
        <v>46</v>
      </c>
      <c r="D35" s="30"/>
      <c r="E35" s="232">
        <v>16</v>
      </c>
      <c r="F35" s="25">
        <v>2082.3500000000013</v>
      </c>
      <c r="G35" s="25">
        <v>834.39000000000215</v>
      </c>
    </row>
    <row r="36" spans="1:7">
      <c r="A36" s="19" t="s">
        <v>47</v>
      </c>
      <c r="B36" s="38"/>
      <c r="C36" s="39" t="s">
        <v>48</v>
      </c>
      <c r="D36" s="40"/>
      <c r="E36" s="232">
        <v>16</v>
      </c>
      <c r="F36" s="25">
        <v>7193.6299999999992</v>
      </c>
      <c r="G36" s="25">
        <v>8064.1699999999992</v>
      </c>
    </row>
    <row r="37" spans="1:7">
      <c r="A37" s="19" t="s">
        <v>49</v>
      </c>
      <c r="B37" s="26"/>
      <c r="C37" s="27" t="s">
        <v>50</v>
      </c>
      <c r="D37" s="30"/>
      <c r="E37" s="21"/>
      <c r="F37" s="25"/>
      <c r="G37" s="25"/>
    </row>
    <row r="38" spans="1:7">
      <c r="A38" s="21" t="s">
        <v>51</v>
      </c>
      <c r="B38" s="41" t="s">
        <v>52</v>
      </c>
      <c r="C38" s="41"/>
      <c r="D38" s="42"/>
      <c r="E38" s="21"/>
      <c r="F38" s="25"/>
      <c r="G38" s="25"/>
    </row>
    <row r="39" spans="1:7">
      <c r="A39" s="21" t="s">
        <v>53</v>
      </c>
      <c r="B39" s="41" t="s">
        <v>54</v>
      </c>
      <c r="C39" s="41"/>
      <c r="D39" s="42"/>
      <c r="E39" s="43"/>
      <c r="F39" s="25"/>
      <c r="G39" s="25"/>
    </row>
    <row r="40" spans="1:7">
      <c r="A40" s="15" t="s">
        <v>55</v>
      </c>
      <c r="B40" s="16" t="s">
        <v>56</v>
      </c>
      <c r="C40" s="17"/>
      <c r="D40" s="18"/>
      <c r="E40" s="31"/>
      <c r="F40" s="25"/>
      <c r="G40" s="25"/>
    </row>
    <row r="41" spans="1:7">
      <c r="A41" s="13" t="s">
        <v>57</v>
      </c>
      <c r="B41" s="44" t="s">
        <v>58</v>
      </c>
      <c r="C41" s="45"/>
      <c r="D41" s="46"/>
      <c r="E41" s="21"/>
      <c r="F41" s="20">
        <f>SUM(F42,F48,F49,F56,F57)</f>
        <v>105652.61</v>
      </c>
      <c r="G41" s="20">
        <f>SUM(G42,G48,G49,G56,G57)</f>
        <v>74404.700000000012</v>
      </c>
    </row>
    <row r="42" spans="1:7">
      <c r="A42" s="47" t="s">
        <v>17</v>
      </c>
      <c r="B42" s="48" t="s">
        <v>59</v>
      </c>
      <c r="C42" s="49"/>
      <c r="D42" s="50"/>
      <c r="E42" s="21">
        <v>17</v>
      </c>
      <c r="F42" s="25">
        <f>SUM(F43:F47)</f>
        <v>371.42999999999995</v>
      </c>
      <c r="G42" s="25">
        <f>SUM(G43:G47)</f>
        <v>1647.8999999999999</v>
      </c>
    </row>
    <row r="43" spans="1:7">
      <c r="A43" s="51" t="s">
        <v>19</v>
      </c>
      <c r="B43" s="38"/>
      <c r="C43" s="39" t="s">
        <v>60</v>
      </c>
      <c r="D43" s="40"/>
      <c r="E43" s="31"/>
      <c r="F43" s="25"/>
      <c r="G43" s="25"/>
    </row>
    <row r="44" spans="1:7">
      <c r="A44" s="51" t="s">
        <v>21</v>
      </c>
      <c r="B44" s="38"/>
      <c r="C44" s="39" t="s">
        <v>61</v>
      </c>
      <c r="D44" s="40"/>
      <c r="E44" s="232">
        <v>17</v>
      </c>
      <c r="F44" s="25">
        <v>371.42999999999995</v>
      </c>
      <c r="G44" s="25">
        <v>1647.8999999999999</v>
      </c>
    </row>
    <row r="45" spans="1:7">
      <c r="A45" s="51" t="s">
        <v>23</v>
      </c>
      <c r="B45" s="38"/>
      <c r="C45" s="39" t="s">
        <v>62</v>
      </c>
      <c r="D45" s="40"/>
      <c r="E45" s="232"/>
      <c r="F45" s="25"/>
      <c r="G45" s="25"/>
    </row>
    <row r="46" spans="1:7">
      <c r="A46" s="51" t="s">
        <v>25</v>
      </c>
      <c r="B46" s="38"/>
      <c r="C46" s="39" t="s">
        <v>63</v>
      </c>
      <c r="D46" s="40"/>
      <c r="E46" s="232"/>
      <c r="F46" s="25"/>
      <c r="G46" s="25"/>
    </row>
    <row r="47" spans="1:7">
      <c r="A47" s="51" t="s">
        <v>27</v>
      </c>
      <c r="B47" s="45"/>
      <c r="C47" s="183" t="s">
        <v>64</v>
      </c>
      <c r="D47" s="184"/>
      <c r="E47" s="232"/>
      <c r="F47" s="25"/>
      <c r="G47" s="25"/>
    </row>
    <row r="48" spans="1:7">
      <c r="A48" s="47" t="s">
        <v>29</v>
      </c>
      <c r="B48" s="52" t="s">
        <v>65</v>
      </c>
      <c r="C48" s="53"/>
      <c r="D48" s="54"/>
      <c r="E48" s="232" t="s">
        <v>285</v>
      </c>
      <c r="F48" s="25">
        <v>771.18000000000006</v>
      </c>
      <c r="G48" s="25">
        <v>2049.75</v>
      </c>
    </row>
    <row r="49" spans="1:7">
      <c r="A49" s="47" t="s">
        <v>51</v>
      </c>
      <c r="B49" s="48" t="s">
        <v>66</v>
      </c>
      <c r="C49" s="49"/>
      <c r="D49" s="50"/>
      <c r="E49" s="232" t="s">
        <v>286</v>
      </c>
      <c r="F49" s="25">
        <f>SUM(F50:F55)</f>
        <v>69018.97</v>
      </c>
      <c r="G49" s="25">
        <f>SUM(G50:G55)</f>
        <v>34676.959999999999</v>
      </c>
    </row>
    <row r="50" spans="1:7">
      <c r="A50" s="51" t="s">
        <v>67</v>
      </c>
      <c r="B50" s="49"/>
      <c r="C50" s="55" t="s">
        <v>68</v>
      </c>
      <c r="D50" s="56"/>
      <c r="E50" s="232"/>
      <c r="F50" s="25"/>
      <c r="G50" s="25"/>
    </row>
    <row r="51" spans="1:7">
      <c r="A51" s="57" t="s">
        <v>69</v>
      </c>
      <c r="B51" s="38"/>
      <c r="C51" s="39" t="s">
        <v>70</v>
      </c>
      <c r="D51" s="58"/>
      <c r="E51" s="232"/>
      <c r="F51" s="25"/>
      <c r="G51" s="25"/>
    </row>
    <row r="52" spans="1:7">
      <c r="A52" s="51" t="s">
        <v>71</v>
      </c>
      <c r="B52" s="38"/>
      <c r="C52" s="39" t="s">
        <v>72</v>
      </c>
      <c r="D52" s="40"/>
      <c r="E52" s="232"/>
      <c r="F52" s="25"/>
      <c r="G52" s="25"/>
    </row>
    <row r="53" spans="1:7" ht="25.5" customHeight="1">
      <c r="A53" s="51" t="s">
        <v>73</v>
      </c>
      <c r="B53" s="38"/>
      <c r="C53" s="183" t="s">
        <v>74</v>
      </c>
      <c r="D53" s="184"/>
      <c r="E53" s="232" t="s">
        <v>286</v>
      </c>
      <c r="F53" s="25">
        <v>890.75</v>
      </c>
      <c r="G53" s="25">
        <v>1045.6100000000001</v>
      </c>
    </row>
    <row r="54" spans="1:7">
      <c r="A54" s="51" t="s">
        <v>75</v>
      </c>
      <c r="B54" s="38"/>
      <c r="C54" s="39" t="s">
        <v>76</v>
      </c>
      <c r="D54" s="40"/>
      <c r="E54" s="232" t="s">
        <v>286</v>
      </c>
      <c r="F54" s="25">
        <v>68128.22</v>
      </c>
      <c r="G54" s="25">
        <v>33519.58</v>
      </c>
    </row>
    <row r="55" spans="1:7">
      <c r="A55" s="51" t="s">
        <v>77</v>
      </c>
      <c r="B55" s="38"/>
      <c r="C55" s="39" t="s">
        <v>78</v>
      </c>
      <c r="D55" s="40"/>
      <c r="E55" s="232"/>
      <c r="F55" s="25"/>
      <c r="G55" s="25">
        <v>111.77</v>
      </c>
    </row>
    <row r="56" spans="1:7">
      <c r="A56" s="47" t="s">
        <v>53</v>
      </c>
      <c r="B56" s="60" t="s">
        <v>79</v>
      </c>
      <c r="C56" s="60"/>
      <c r="D56" s="61"/>
      <c r="E56" s="232"/>
      <c r="F56" s="25"/>
      <c r="G56" s="25"/>
    </row>
    <row r="57" spans="1:7">
      <c r="A57" s="47" t="s">
        <v>80</v>
      </c>
      <c r="B57" s="60" t="s">
        <v>81</v>
      </c>
      <c r="C57" s="60"/>
      <c r="D57" s="61"/>
      <c r="E57" s="232" t="s">
        <v>287</v>
      </c>
      <c r="F57" s="25">
        <v>35491.03</v>
      </c>
      <c r="G57" s="25">
        <v>36030.090000000004</v>
      </c>
    </row>
    <row r="58" spans="1:7">
      <c r="A58" s="21"/>
      <c r="B58" s="35" t="s">
        <v>82</v>
      </c>
      <c r="C58" s="36"/>
      <c r="D58" s="37"/>
      <c r="E58" s="232"/>
      <c r="F58" s="25">
        <f>SUM(F20,F40,F41)</f>
        <v>148490.6</v>
      </c>
      <c r="G58" s="25">
        <f>SUM(G20,G40,G41)</f>
        <v>120389.47</v>
      </c>
    </row>
    <row r="59" spans="1:7">
      <c r="A59" s="15" t="s">
        <v>83</v>
      </c>
      <c r="B59" s="16" t="s">
        <v>84</v>
      </c>
      <c r="C59" s="16"/>
      <c r="D59" s="62"/>
      <c r="E59" s="232" t="s">
        <v>288</v>
      </c>
      <c r="F59" s="20">
        <f>SUM(F60:F63)</f>
        <v>69837.489999999991</v>
      </c>
      <c r="G59" s="20">
        <f>SUM(G60:G63)</f>
        <v>75866.660000000047</v>
      </c>
    </row>
    <row r="60" spans="1:7">
      <c r="A60" s="21" t="s">
        <v>17</v>
      </c>
      <c r="B60" s="41" t="s">
        <v>85</v>
      </c>
      <c r="C60" s="41"/>
      <c r="D60" s="42"/>
      <c r="E60" s="232" t="s">
        <v>288</v>
      </c>
      <c r="F60" s="25">
        <v>33029.479999999981</v>
      </c>
      <c r="G60" s="25">
        <v>37020.800000000054</v>
      </c>
    </row>
    <row r="61" spans="1:7">
      <c r="A61" s="34" t="s">
        <v>29</v>
      </c>
      <c r="B61" s="35" t="s">
        <v>86</v>
      </c>
      <c r="C61" s="36"/>
      <c r="D61" s="37"/>
      <c r="E61" s="232" t="s">
        <v>288</v>
      </c>
      <c r="F61" s="25">
        <v>891.66</v>
      </c>
      <c r="G61" s="25">
        <v>987.06</v>
      </c>
    </row>
    <row r="62" spans="1:7" ht="15" customHeight="1">
      <c r="A62" s="21" t="s">
        <v>51</v>
      </c>
      <c r="B62" s="185" t="s">
        <v>87</v>
      </c>
      <c r="C62" s="186"/>
      <c r="D62" s="187"/>
      <c r="E62" s="232" t="s">
        <v>288</v>
      </c>
      <c r="F62" s="25">
        <v>31288.329999999998</v>
      </c>
      <c r="G62" s="25">
        <v>32206.079999999998</v>
      </c>
    </row>
    <row r="63" spans="1:7">
      <c r="A63" s="21" t="s">
        <v>88</v>
      </c>
      <c r="B63" s="41" t="s">
        <v>89</v>
      </c>
      <c r="C63" s="26"/>
      <c r="D63" s="63"/>
      <c r="E63" s="232" t="s">
        <v>288</v>
      </c>
      <c r="F63" s="25">
        <v>4628.0199999999995</v>
      </c>
      <c r="G63" s="25">
        <v>5652.72</v>
      </c>
    </row>
    <row r="64" spans="1:7">
      <c r="A64" s="15" t="s">
        <v>90</v>
      </c>
      <c r="B64" s="16" t="s">
        <v>91</v>
      </c>
      <c r="C64" s="17"/>
      <c r="D64" s="18"/>
      <c r="E64" s="232" t="s">
        <v>289</v>
      </c>
      <c r="F64" s="20">
        <f>SUM(F65,F69)</f>
        <v>67679.64</v>
      </c>
      <c r="G64" s="20">
        <f>SUM(G65,G69)</f>
        <v>33283.299999999996</v>
      </c>
    </row>
    <row r="65" spans="1:7">
      <c r="A65" s="21" t="s">
        <v>17</v>
      </c>
      <c r="B65" s="22" t="s">
        <v>92</v>
      </c>
      <c r="C65" s="64"/>
      <c r="D65" s="65"/>
      <c r="E65" s="232" t="s">
        <v>289</v>
      </c>
      <c r="F65" s="25">
        <f>SUM(F66:F68)</f>
        <v>5013.62</v>
      </c>
      <c r="G65" s="25">
        <f>SUM(G66:G68)</f>
        <v>4608.79</v>
      </c>
    </row>
    <row r="66" spans="1:7">
      <c r="A66" s="19" t="s">
        <v>19</v>
      </c>
      <c r="B66" s="66"/>
      <c r="C66" s="27" t="s">
        <v>93</v>
      </c>
      <c r="D66" s="67"/>
      <c r="E66" s="232"/>
      <c r="F66" s="25"/>
      <c r="G66" s="25"/>
    </row>
    <row r="67" spans="1:7">
      <c r="A67" s="19" t="s">
        <v>21</v>
      </c>
      <c r="B67" s="26"/>
      <c r="C67" s="27" t="s">
        <v>94</v>
      </c>
      <c r="D67" s="30"/>
      <c r="E67" s="232" t="s">
        <v>289</v>
      </c>
      <c r="F67" s="25">
        <v>5013.62</v>
      </c>
      <c r="G67" s="25">
        <v>4608.79</v>
      </c>
    </row>
    <row r="68" spans="1:7">
      <c r="A68" s="19" t="s">
        <v>95</v>
      </c>
      <c r="B68" s="26"/>
      <c r="C68" s="27" t="s">
        <v>96</v>
      </c>
      <c r="D68" s="30"/>
      <c r="E68" s="232"/>
      <c r="F68" s="25"/>
      <c r="G68" s="25"/>
    </row>
    <row r="69" spans="1:7">
      <c r="A69" s="47" t="s">
        <v>29</v>
      </c>
      <c r="B69" s="68" t="s">
        <v>97</v>
      </c>
      <c r="C69" s="69"/>
      <c r="D69" s="70"/>
      <c r="E69" s="232" t="s">
        <v>289</v>
      </c>
      <c r="F69" s="25">
        <f>SUM(F70:F75,F78:F83)</f>
        <v>62666.020000000004</v>
      </c>
      <c r="G69" s="25">
        <f>SUM(G70:G75,G78:G83)</f>
        <v>28674.51</v>
      </c>
    </row>
    <row r="70" spans="1:7">
      <c r="A70" s="19" t="s">
        <v>31</v>
      </c>
      <c r="B70" s="26"/>
      <c r="C70" s="27" t="s">
        <v>98</v>
      </c>
      <c r="D70" s="28"/>
      <c r="E70" s="232"/>
      <c r="F70" s="25"/>
      <c r="G70" s="25"/>
    </row>
    <row r="71" spans="1:7">
      <c r="A71" s="19" t="s">
        <v>33</v>
      </c>
      <c r="B71" s="66"/>
      <c r="C71" s="27" t="s">
        <v>99</v>
      </c>
      <c r="D71" s="67"/>
      <c r="E71" s="232"/>
      <c r="F71" s="25"/>
      <c r="G71" s="25"/>
    </row>
    <row r="72" spans="1:7">
      <c r="A72" s="19" t="s">
        <v>35</v>
      </c>
      <c r="B72" s="66"/>
      <c r="C72" s="27" t="s">
        <v>100</v>
      </c>
      <c r="D72" s="67"/>
      <c r="E72" s="232"/>
      <c r="F72" s="25"/>
      <c r="G72" s="25"/>
    </row>
    <row r="73" spans="1:7">
      <c r="A73" s="71" t="s">
        <v>37</v>
      </c>
      <c r="B73" s="49"/>
      <c r="C73" s="72" t="s">
        <v>101</v>
      </c>
      <c r="D73" s="56"/>
      <c r="E73" s="232"/>
      <c r="F73" s="25"/>
      <c r="G73" s="25"/>
    </row>
    <row r="74" spans="1:7">
      <c r="A74" s="21" t="s">
        <v>39</v>
      </c>
      <c r="B74" s="33"/>
      <c r="C74" s="33" t="s">
        <v>102</v>
      </c>
      <c r="D74" s="28"/>
      <c r="E74" s="232"/>
      <c r="F74" s="25"/>
      <c r="G74" s="25"/>
    </row>
    <row r="75" spans="1:7">
      <c r="A75" s="73" t="s">
        <v>41</v>
      </c>
      <c r="B75" s="69"/>
      <c r="C75" s="74" t="s">
        <v>103</v>
      </c>
      <c r="D75" s="1"/>
      <c r="E75" s="232"/>
      <c r="F75" s="25">
        <f>SUM(F76,F77)</f>
        <v>0</v>
      </c>
      <c r="G75" s="25">
        <f>SUM(G76,G77)</f>
        <v>0</v>
      </c>
    </row>
    <row r="76" spans="1:7" ht="12.75" customHeight="1">
      <c r="A76" s="51" t="s">
        <v>104</v>
      </c>
      <c r="B76" s="38"/>
      <c r="C76" s="58"/>
      <c r="D76" s="40" t="s">
        <v>105</v>
      </c>
      <c r="E76" s="232"/>
      <c r="F76" s="25"/>
      <c r="G76" s="25"/>
    </row>
    <row r="77" spans="1:7" ht="17.25" customHeight="1">
      <c r="A77" s="51" t="s">
        <v>106</v>
      </c>
      <c r="B77" s="38"/>
      <c r="C77" s="58"/>
      <c r="D77" s="40" t="s">
        <v>107</v>
      </c>
      <c r="E77" s="232"/>
      <c r="F77" s="25"/>
      <c r="G77" s="25"/>
    </row>
    <row r="78" spans="1:7">
      <c r="A78" s="51" t="s">
        <v>43</v>
      </c>
      <c r="B78" s="53"/>
      <c r="C78" s="75" t="s">
        <v>108</v>
      </c>
      <c r="D78" s="76"/>
      <c r="E78" s="232"/>
      <c r="F78" s="25"/>
      <c r="G78" s="25"/>
    </row>
    <row r="79" spans="1:7">
      <c r="A79" s="51" t="s">
        <v>45</v>
      </c>
      <c r="B79" s="77"/>
      <c r="C79" s="39" t="s">
        <v>109</v>
      </c>
      <c r="D79" s="78"/>
      <c r="E79" s="232"/>
      <c r="F79" s="25"/>
      <c r="G79" s="25"/>
    </row>
    <row r="80" spans="1:7">
      <c r="A80" s="51" t="s">
        <v>47</v>
      </c>
      <c r="B80" s="26"/>
      <c r="C80" s="27" t="s">
        <v>110</v>
      </c>
      <c r="D80" s="30"/>
      <c r="E80" s="232" t="s">
        <v>289</v>
      </c>
      <c r="F80" s="25">
        <v>4275.57</v>
      </c>
      <c r="G80" s="25"/>
    </row>
    <row r="81" spans="1:7">
      <c r="A81" s="51" t="s">
        <v>49</v>
      </c>
      <c r="B81" s="26"/>
      <c r="C81" s="27" t="s">
        <v>111</v>
      </c>
      <c r="D81" s="30"/>
      <c r="E81" s="232" t="s">
        <v>289</v>
      </c>
      <c r="F81" s="25">
        <v>30958.04</v>
      </c>
      <c r="G81" s="25"/>
    </row>
    <row r="82" spans="1:7">
      <c r="A82" s="19" t="s">
        <v>112</v>
      </c>
      <c r="B82" s="38"/>
      <c r="C82" s="39" t="s">
        <v>113</v>
      </c>
      <c r="D82" s="40"/>
      <c r="E82" s="59">
        <v>22</v>
      </c>
      <c r="F82" s="25">
        <v>27432.41</v>
      </c>
      <c r="G82" s="25">
        <v>28674.51</v>
      </c>
    </row>
    <row r="83" spans="1:7">
      <c r="A83" s="19" t="s">
        <v>114</v>
      </c>
      <c r="B83" s="26"/>
      <c r="C83" s="27" t="s">
        <v>115</v>
      </c>
      <c r="D83" s="30"/>
      <c r="E83" s="43"/>
      <c r="F83" s="25"/>
      <c r="G83" s="25"/>
    </row>
    <row r="84" spans="1:7">
      <c r="A84" s="15" t="s">
        <v>116</v>
      </c>
      <c r="B84" s="79" t="s">
        <v>117</v>
      </c>
      <c r="C84" s="80"/>
      <c r="D84" s="81"/>
      <c r="E84" s="43"/>
      <c r="F84" s="20">
        <f>SUM(F85,F86,F89,F90)</f>
        <v>10973.469999999905</v>
      </c>
      <c r="G84" s="20">
        <f>SUM(G85,G86,G89,G90)</f>
        <v>11239.509999999953</v>
      </c>
    </row>
    <row r="85" spans="1:7">
      <c r="A85" s="21" t="s">
        <v>17</v>
      </c>
      <c r="B85" s="41" t="s">
        <v>118</v>
      </c>
      <c r="C85" s="26"/>
      <c r="D85" s="63"/>
      <c r="E85" s="43"/>
      <c r="F85" s="25"/>
      <c r="G85" s="25"/>
    </row>
    <row r="86" spans="1:7">
      <c r="A86" s="21" t="s">
        <v>29</v>
      </c>
      <c r="B86" s="22" t="s">
        <v>119</v>
      </c>
      <c r="C86" s="64"/>
      <c r="D86" s="65"/>
      <c r="E86" s="21"/>
      <c r="F86" s="25">
        <f>SUM(F87,F88)</f>
        <v>0</v>
      </c>
      <c r="G86" s="25">
        <f>SUM(G87,G88)</f>
        <v>0</v>
      </c>
    </row>
    <row r="87" spans="1:7">
      <c r="A87" s="19" t="s">
        <v>31</v>
      </c>
      <c r="B87" s="26"/>
      <c r="C87" s="27" t="s">
        <v>120</v>
      </c>
      <c r="D87" s="30"/>
      <c r="E87" s="21"/>
      <c r="F87" s="25"/>
      <c r="G87" s="25"/>
    </row>
    <row r="88" spans="1:7">
      <c r="A88" s="19" t="s">
        <v>33</v>
      </c>
      <c r="B88" s="26"/>
      <c r="C88" s="27" t="s">
        <v>121</v>
      </c>
      <c r="D88" s="30"/>
      <c r="E88" s="21"/>
      <c r="F88" s="25"/>
      <c r="G88" s="25"/>
    </row>
    <row r="89" spans="1:7">
      <c r="A89" s="47" t="s">
        <v>51</v>
      </c>
      <c r="B89" s="58" t="s">
        <v>122</v>
      </c>
      <c r="C89" s="58"/>
      <c r="D89" s="82"/>
      <c r="E89" s="21"/>
      <c r="F89" s="25"/>
      <c r="G89" s="25"/>
    </row>
    <row r="90" spans="1:7">
      <c r="A90" s="34" t="s">
        <v>53</v>
      </c>
      <c r="B90" s="35" t="s">
        <v>123</v>
      </c>
      <c r="C90" s="36"/>
      <c r="D90" s="37"/>
      <c r="E90" s="21">
        <v>25</v>
      </c>
      <c r="F90" s="25">
        <f>SUM(F91,F92)</f>
        <v>10973.469999999905</v>
      </c>
      <c r="G90" s="25">
        <f>SUM(G91,G92)</f>
        <v>11239.509999999953</v>
      </c>
    </row>
    <row r="91" spans="1:7">
      <c r="A91" s="19" t="s">
        <v>124</v>
      </c>
      <c r="B91" s="17"/>
      <c r="C91" s="27" t="s">
        <v>125</v>
      </c>
      <c r="D91" s="83"/>
      <c r="E91" s="31"/>
      <c r="F91" s="25">
        <v>-266.04000000009546</v>
      </c>
      <c r="G91" s="25">
        <v>9829.9499999999534</v>
      </c>
    </row>
    <row r="92" spans="1:7">
      <c r="A92" s="19" t="s">
        <v>126</v>
      </c>
      <c r="B92" s="17"/>
      <c r="C92" s="27" t="s">
        <v>127</v>
      </c>
      <c r="D92" s="83"/>
      <c r="E92" s="31"/>
      <c r="F92" s="25">
        <v>11239.51</v>
      </c>
      <c r="G92" s="25">
        <v>1409.56</v>
      </c>
    </row>
    <row r="93" spans="1:7" ht="13.5" customHeight="1">
      <c r="A93" s="15" t="s">
        <v>128</v>
      </c>
      <c r="B93" s="79" t="s">
        <v>129</v>
      </c>
      <c r="C93" s="81"/>
      <c r="D93" s="81"/>
      <c r="E93" s="31"/>
      <c r="F93" s="20"/>
      <c r="G93" s="20"/>
    </row>
    <row r="94" spans="1:7" ht="27.75" customHeight="1">
      <c r="A94" s="15"/>
      <c r="B94" s="188" t="s">
        <v>130</v>
      </c>
      <c r="C94" s="189"/>
      <c r="D94" s="184"/>
      <c r="E94" s="21"/>
      <c r="F94" s="84">
        <f>SUM(F59,F64,F84,F93)</f>
        <v>148490.59999999992</v>
      </c>
      <c r="G94" s="84">
        <f>SUM(G59,G64,G84,G93)</f>
        <v>120389.47</v>
      </c>
    </row>
    <row r="95" spans="1:7">
      <c r="A95" s="85"/>
      <c r="B95" s="86"/>
      <c r="C95" s="86"/>
      <c r="D95" s="86"/>
      <c r="E95" s="86"/>
      <c r="F95" s="3"/>
      <c r="G95" s="3"/>
    </row>
    <row r="96" spans="1:7" ht="15" customHeight="1">
      <c r="A96" s="177" t="s">
        <v>279</v>
      </c>
      <c r="B96" s="177"/>
      <c r="C96" s="177"/>
      <c r="D96" s="177"/>
      <c r="E96" s="87"/>
      <c r="F96" s="168" t="s">
        <v>280</v>
      </c>
      <c r="G96" s="168"/>
    </row>
    <row r="97" spans="1:7" ht="15" customHeight="1">
      <c r="A97" s="176" t="s">
        <v>131</v>
      </c>
      <c r="B97" s="176"/>
      <c r="C97" s="176"/>
      <c r="D97" s="176"/>
      <c r="E97" s="3" t="s">
        <v>132</v>
      </c>
      <c r="F97" s="167" t="s">
        <v>133</v>
      </c>
      <c r="G97" s="167"/>
    </row>
    <row r="98" spans="1:7">
      <c r="A98" s="12"/>
      <c r="B98" s="12"/>
      <c r="C98" s="12"/>
      <c r="D98" s="12"/>
      <c r="E98" s="12"/>
      <c r="F98" s="12"/>
      <c r="G98" s="12"/>
    </row>
    <row r="99" spans="1:7" ht="15" customHeight="1">
      <c r="A99" s="159" t="s">
        <v>281</v>
      </c>
      <c r="B99" s="159"/>
      <c r="C99" s="159"/>
      <c r="D99" s="159"/>
      <c r="E99" s="88"/>
      <c r="F99" s="156" t="s">
        <v>282</v>
      </c>
      <c r="G99" s="156"/>
    </row>
    <row r="100" spans="1:7" ht="15" customHeight="1">
      <c r="A100" s="158" t="s">
        <v>134</v>
      </c>
      <c r="B100" s="158"/>
      <c r="C100" s="158"/>
      <c r="D100" s="158"/>
      <c r="E100" s="89" t="s">
        <v>132</v>
      </c>
      <c r="F100" s="157" t="s">
        <v>133</v>
      </c>
      <c r="G100" s="157"/>
    </row>
    <row r="101" spans="1:7">
      <c r="A101" s="90"/>
      <c r="B101" s="90"/>
      <c r="C101" s="90"/>
      <c r="D101" s="90"/>
      <c r="E101" s="91"/>
      <c r="F101" s="12"/>
      <c r="G101" s="12"/>
    </row>
    <row r="102" spans="1:7">
      <c r="A102" s="90"/>
      <c r="B102" s="90"/>
      <c r="C102" s="90"/>
      <c r="D102" s="90"/>
      <c r="E102" s="91"/>
      <c r="F102" s="12"/>
      <c r="G102" s="12"/>
    </row>
  </sheetData>
  <mergeCells count="26">
    <mergeCell ref="A9:G9"/>
    <mergeCell ref="A12:E12"/>
    <mergeCell ref="A10:G11"/>
    <mergeCell ref="A13:G13"/>
    <mergeCell ref="A97:D97"/>
    <mergeCell ref="A96:D96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F99:G99"/>
    <mergeCell ref="F100:G100"/>
    <mergeCell ref="A100:D100"/>
    <mergeCell ref="A99:D9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5" workbookViewId="0">
      <selection activeCell="G46" sqref="G46"/>
    </sheetView>
  </sheetViews>
  <sheetFormatPr defaultRowHeight="15"/>
  <cols>
    <col min="2" max="2" width="40.140625" hidden="1" customWidth="1"/>
    <col min="6" max="6" width="34.28515625" customWidth="1"/>
    <col min="7" max="7" width="12.85546875" customWidth="1"/>
    <col min="8" max="8" width="16.5703125" customWidth="1"/>
    <col min="9" max="9" width="16.7109375" customWidth="1"/>
  </cols>
  <sheetData>
    <row r="1" spans="1:9">
      <c r="A1" s="92"/>
      <c r="B1" s="92"/>
      <c r="C1" s="92"/>
      <c r="D1" s="92"/>
      <c r="E1" s="92"/>
      <c r="F1" s="92"/>
      <c r="G1" s="106"/>
      <c r="H1" s="106"/>
      <c r="I1" s="92"/>
    </row>
    <row r="2" spans="1:9" ht="15.75">
      <c r="A2" s="92"/>
      <c r="B2" s="92"/>
      <c r="C2" s="92"/>
      <c r="D2" s="103"/>
      <c r="E2" s="92"/>
      <c r="F2" s="92"/>
      <c r="G2" s="105" t="s">
        <v>135</v>
      </c>
      <c r="H2" s="97"/>
      <c r="I2" s="97"/>
    </row>
    <row r="3" spans="1:9" ht="15.75">
      <c r="A3" s="92"/>
      <c r="B3" s="92"/>
      <c r="C3" s="92"/>
      <c r="D3" s="92"/>
      <c r="E3" s="92"/>
      <c r="F3" s="92"/>
      <c r="G3" s="105" t="s">
        <v>1</v>
      </c>
      <c r="H3" s="97"/>
      <c r="I3" s="97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212" t="s">
        <v>136</v>
      </c>
      <c r="B5" s="213"/>
      <c r="C5" s="213"/>
      <c r="D5" s="213"/>
      <c r="E5" s="213"/>
      <c r="F5" s="213"/>
      <c r="G5" s="213"/>
      <c r="H5" s="213"/>
      <c r="I5" s="213"/>
    </row>
    <row r="6" spans="1:9" ht="15.75">
      <c r="A6" s="214" t="s">
        <v>137</v>
      </c>
      <c r="B6" s="213"/>
      <c r="C6" s="213"/>
      <c r="D6" s="213"/>
      <c r="E6" s="213"/>
      <c r="F6" s="213"/>
      <c r="G6" s="213"/>
      <c r="H6" s="213"/>
      <c r="I6" s="213"/>
    </row>
    <row r="7" spans="1:9" ht="15.75">
      <c r="A7" s="215" t="s">
        <v>3</v>
      </c>
      <c r="B7" s="216"/>
      <c r="C7" s="216"/>
      <c r="D7" s="216"/>
      <c r="E7" s="216"/>
      <c r="F7" s="216"/>
      <c r="G7" s="216"/>
      <c r="H7" s="216"/>
      <c r="I7" s="216"/>
    </row>
    <row r="8" spans="1:9">
      <c r="A8" s="217" t="s">
        <v>138</v>
      </c>
      <c r="B8" s="211"/>
      <c r="C8" s="211"/>
      <c r="D8" s="211"/>
      <c r="E8" s="211"/>
      <c r="F8" s="211"/>
      <c r="G8" s="211"/>
      <c r="H8" s="211"/>
      <c r="I8" s="211"/>
    </row>
    <row r="9" spans="1:9">
      <c r="A9" s="217" t="s">
        <v>139</v>
      </c>
      <c r="B9" s="211"/>
      <c r="C9" s="211"/>
      <c r="D9" s="211"/>
      <c r="E9" s="211"/>
      <c r="F9" s="211"/>
      <c r="G9" s="211"/>
      <c r="H9" s="211"/>
      <c r="I9" s="211"/>
    </row>
    <row r="10" spans="1:9">
      <c r="A10" s="217" t="s">
        <v>140</v>
      </c>
      <c r="B10" s="211"/>
      <c r="C10" s="211"/>
      <c r="D10" s="211"/>
      <c r="E10" s="211"/>
      <c r="F10" s="211"/>
      <c r="G10" s="211"/>
      <c r="H10" s="211"/>
      <c r="I10" s="211"/>
    </row>
    <row r="11" spans="1:9">
      <c r="A11" s="217" t="s">
        <v>141</v>
      </c>
      <c r="B11" s="213"/>
      <c r="C11" s="213"/>
      <c r="D11" s="213"/>
      <c r="E11" s="213"/>
      <c r="F11" s="213"/>
      <c r="G11" s="213"/>
      <c r="H11" s="213"/>
      <c r="I11" s="213"/>
    </row>
    <row r="12" spans="1:9">
      <c r="A12" s="218"/>
      <c r="B12" s="211"/>
      <c r="C12" s="211"/>
      <c r="D12" s="211"/>
      <c r="E12" s="211"/>
      <c r="F12" s="211"/>
      <c r="G12" s="211"/>
      <c r="H12" s="211"/>
      <c r="I12" s="211"/>
    </row>
    <row r="13" spans="1:9">
      <c r="A13" s="208" t="s">
        <v>142</v>
      </c>
      <c r="B13" s="209"/>
      <c r="C13" s="209"/>
      <c r="D13" s="209"/>
      <c r="E13" s="209"/>
      <c r="F13" s="209"/>
      <c r="G13" s="209"/>
      <c r="H13" s="209"/>
      <c r="I13" s="209"/>
    </row>
    <row r="14" spans="1:9">
      <c r="A14" s="217"/>
      <c r="B14" s="211"/>
      <c r="C14" s="211"/>
      <c r="D14" s="211"/>
      <c r="E14" s="211"/>
      <c r="F14" s="211"/>
      <c r="G14" s="211"/>
      <c r="H14" s="211"/>
      <c r="I14" s="211"/>
    </row>
    <row r="15" spans="1:9">
      <c r="A15" s="208" t="s">
        <v>276</v>
      </c>
      <c r="B15" s="209"/>
      <c r="C15" s="209"/>
      <c r="D15" s="209"/>
      <c r="E15" s="209"/>
      <c r="F15" s="209"/>
      <c r="G15" s="209"/>
      <c r="H15" s="209"/>
      <c r="I15" s="209"/>
    </row>
    <row r="16" spans="1:9">
      <c r="A16" s="107"/>
      <c r="B16" s="102"/>
      <c r="C16" s="102"/>
      <c r="D16" s="102"/>
      <c r="E16" s="102"/>
      <c r="F16" s="102"/>
      <c r="G16" s="102"/>
      <c r="H16" s="102"/>
      <c r="I16" s="102"/>
    </row>
    <row r="17" spans="1:9">
      <c r="A17" s="210" t="s">
        <v>278</v>
      </c>
      <c r="B17" s="211"/>
      <c r="C17" s="211"/>
      <c r="D17" s="211"/>
      <c r="E17" s="211"/>
      <c r="F17" s="211"/>
      <c r="G17" s="211"/>
      <c r="H17" s="211"/>
      <c r="I17" s="211"/>
    </row>
    <row r="18" spans="1:9">
      <c r="A18" s="217" t="s">
        <v>8</v>
      </c>
      <c r="B18" s="211"/>
      <c r="C18" s="211"/>
      <c r="D18" s="211"/>
      <c r="E18" s="211"/>
      <c r="F18" s="211"/>
      <c r="G18" s="211"/>
      <c r="H18" s="211"/>
      <c r="I18" s="211"/>
    </row>
    <row r="19" spans="1:9">
      <c r="A19" s="222" t="s">
        <v>143</v>
      </c>
      <c r="B19" s="211"/>
      <c r="C19" s="211"/>
      <c r="D19" s="211"/>
      <c r="E19" s="211"/>
      <c r="F19" s="211"/>
      <c r="G19" s="211"/>
      <c r="H19" s="211"/>
      <c r="I19" s="211"/>
    </row>
    <row r="20" spans="1:9" ht="47.25">
      <c r="A20" s="225" t="s">
        <v>10</v>
      </c>
      <c r="B20" s="225"/>
      <c r="C20" s="225" t="s">
        <v>11</v>
      </c>
      <c r="D20" s="207"/>
      <c r="E20" s="207"/>
      <c r="F20" s="207"/>
      <c r="G20" s="99" t="s">
        <v>144</v>
      </c>
      <c r="H20" s="99" t="s">
        <v>145</v>
      </c>
      <c r="I20" s="99" t="s">
        <v>146</v>
      </c>
    </row>
    <row r="21" spans="1:9" ht="15.75" customHeight="1">
      <c r="A21" s="94" t="s">
        <v>15</v>
      </c>
      <c r="B21" s="100" t="s">
        <v>147</v>
      </c>
      <c r="C21" s="193" t="s">
        <v>147</v>
      </c>
      <c r="D21" s="223"/>
      <c r="E21" s="223"/>
      <c r="F21" s="223"/>
      <c r="G21" s="108">
        <v>26</v>
      </c>
      <c r="H21" s="112">
        <v>420372.62999999995</v>
      </c>
      <c r="I21" s="112">
        <v>758702.18</v>
      </c>
    </row>
    <row r="22" spans="1:9" ht="15.75" customHeight="1">
      <c r="A22" s="93" t="s">
        <v>17</v>
      </c>
      <c r="B22" s="104" t="s">
        <v>148</v>
      </c>
      <c r="C22" s="192" t="s">
        <v>148</v>
      </c>
      <c r="D22" s="192"/>
      <c r="E22" s="192"/>
      <c r="F22" s="192"/>
      <c r="G22" s="109">
        <v>26</v>
      </c>
      <c r="H22" s="113">
        <v>414912.80999999994</v>
      </c>
      <c r="I22" s="113">
        <v>751960.54</v>
      </c>
    </row>
    <row r="23" spans="1:9" ht="15.75" customHeight="1">
      <c r="A23" s="93" t="s">
        <v>149</v>
      </c>
      <c r="B23" s="104" t="s">
        <v>85</v>
      </c>
      <c r="C23" s="192" t="s">
        <v>85</v>
      </c>
      <c r="D23" s="192"/>
      <c r="E23" s="192"/>
      <c r="F23" s="192"/>
      <c r="G23" s="109" t="s">
        <v>290</v>
      </c>
      <c r="H23" s="118">
        <v>412789.00999999995</v>
      </c>
      <c r="I23" s="118">
        <v>741511.86</v>
      </c>
    </row>
    <row r="24" spans="1:9" ht="15.75" customHeight="1">
      <c r="A24" s="93" t="s">
        <v>150</v>
      </c>
      <c r="B24" s="95" t="s">
        <v>151</v>
      </c>
      <c r="C24" s="190" t="s">
        <v>151</v>
      </c>
      <c r="D24" s="190"/>
      <c r="E24" s="190"/>
      <c r="F24" s="190"/>
      <c r="G24" s="109" t="s">
        <v>291</v>
      </c>
      <c r="H24" s="118">
        <v>119.63000000000001</v>
      </c>
      <c r="I24" s="118">
        <v>816.42</v>
      </c>
    </row>
    <row r="25" spans="1:9" ht="15.75" customHeight="1">
      <c r="A25" s="93" t="s">
        <v>152</v>
      </c>
      <c r="B25" s="104" t="s">
        <v>153</v>
      </c>
      <c r="C25" s="190" t="s">
        <v>153</v>
      </c>
      <c r="D25" s="190"/>
      <c r="E25" s="190"/>
      <c r="F25" s="190"/>
      <c r="G25" s="109" t="s">
        <v>292</v>
      </c>
      <c r="H25" s="118">
        <v>925.74</v>
      </c>
      <c r="I25" s="118">
        <v>2839.2299999999996</v>
      </c>
    </row>
    <row r="26" spans="1:9" ht="15.75" customHeight="1">
      <c r="A26" s="93" t="s">
        <v>154</v>
      </c>
      <c r="B26" s="95" t="s">
        <v>155</v>
      </c>
      <c r="C26" s="190" t="s">
        <v>155</v>
      </c>
      <c r="D26" s="190"/>
      <c r="E26" s="190"/>
      <c r="F26" s="190"/>
      <c r="G26" s="109" t="s">
        <v>293</v>
      </c>
      <c r="H26" s="118">
        <v>1078.43</v>
      </c>
      <c r="I26" s="118">
        <v>6793.03</v>
      </c>
    </row>
    <row r="27" spans="1:9" ht="15.75" customHeight="1">
      <c r="A27" s="93" t="s">
        <v>29</v>
      </c>
      <c r="B27" s="104" t="s">
        <v>156</v>
      </c>
      <c r="C27" s="190" t="s">
        <v>156</v>
      </c>
      <c r="D27" s="190"/>
      <c r="E27" s="190"/>
      <c r="F27" s="190"/>
      <c r="G27" s="109"/>
      <c r="H27" s="113"/>
      <c r="I27" s="114"/>
    </row>
    <row r="28" spans="1:9" ht="15.75" customHeight="1">
      <c r="A28" s="93" t="s">
        <v>51</v>
      </c>
      <c r="B28" s="104" t="s">
        <v>157</v>
      </c>
      <c r="C28" s="190" t="s">
        <v>157</v>
      </c>
      <c r="D28" s="190"/>
      <c r="E28" s="190"/>
      <c r="F28" s="190"/>
      <c r="G28" s="109">
        <v>27</v>
      </c>
      <c r="H28" s="113">
        <v>5459.82</v>
      </c>
      <c r="I28" s="113">
        <v>6741.64</v>
      </c>
    </row>
    <row r="29" spans="1:9" ht="15.75" customHeight="1">
      <c r="A29" s="93" t="s">
        <v>158</v>
      </c>
      <c r="B29" s="95" t="s">
        <v>159</v>
      </c>
      <c r="C29" s="190" t="s">
        <v>159</v>
      </c>
      <c r="D29" s="190"/>
      <c r="E29" s="190"/>
      <c r="F29" s="190"/>
      <c r="G29" s="109"/>
      <c r="H29" s="118">
        <v>5459.82</v>
      </c>
      <c r="I29" s="118">
        <v>6741.64</v>
      </c>
    </row>
    <row r="30" spans="1:9" ht="15.75" customHeight="1">
      <c r="A30" s="93" t="s">
        <v>160</v>
      </c>
      <c r="B30" s="95" t="s">
        <v>161</v>
      </c>
      <c r="C30" s="190" t="s">
        <v>161</v>
      </c>
      <c r="D30" s="190"/>
      <c r="E30" s="190"/>
      <c r="F30" s="190"/>
      <c r="G30" s="109"/>
      <c r="H30" s="118"/>
      <c r="I30" s="118"/>
    </row>
    <row r="31" spans="1:9" ht="15.75" customHeight="1">
      <c r="A31" s="94" t="s">
        <v>55</v>
      </c>
      <c r="B31" s="100" t="s">
        <v>162</v>
      </c>
      <c r="C31" s="193" t="s">
        <v>162</v>
      </c>
      <c r="D31" s="193"/>
      <c r="E31" s="193"/>
      <c r="F31" s="193"/>
      <c r="G31" s="108">
        <v>28</v>
      </c>
      <c r="H31" s="112">
        <v>420638.67000000004</v>
      </c>
      <c r="I31" s="112">
        <v>758656.61</v>
      </c>
    </row>
    <row r="32" spans="1:9" ht="15.75" customHeight="1">
      <c r="A32" s="93" t="s">
        <v>17</v>
      </c>
      <c r="B32" s="104" t="s">
        <v>163</v>
      </c>
      <c r="C32" s="190" t="s">
        <v>164</v>
      </c>
      <c r="D32" s="191"/>
      <c r="E32" s="191"/>
      <c r="F32" s="191"/>
      <c r="G32" s="109" t="s">
        <v>294</v>
      </c>
      <c r="H32" s="118">
        <v>356281.44</v>
      </c>
      <c r="I32" s="118">
        <v>609252.07000000007</v>
      </c>
    </row>
    <row r="33" spans="1:9" ht="15.75" customHeight="1">
      <c r="A33" s="93" t="s">
        <v>29</v>
      </c>
      <c r="B33" s="104" t="s">
        <v>165</v>
      </c>
      <c r="C33" s="190" t="s">
        <v>166</v>
      </c>
      <c r="D33" s="191"/>
      <c r="E33" s="191"/>
      <c r="F33" s="191"/>
      <c r="G33" s="109" t="s">
        <v>295</v>
      </c>
      <c r="H33" s="118">
        <v>4874.2599999999993</v>
      </c>
      <c r="I33" s="118">
        <v>6032.85</v>
      </c>
    </row>
    <row r="34" spans="1:9" ht="15.75" customHeight="1">
      <c r="A34" s="93" t="s">
        <v>51</v>
      </c>
      <c r="B34" s="104" t="s">
        <v>167</v>
      </c>
      <c r="C34" s="190" t="s">
        <v>168</v>
      </c>
      <c r="D34" s="191"/>
      <c r="E34" s="191"/>
      <c r="F34" s="191"/>
      <c r="G34" s="109" t="s">
        <v>296</v>
      </c>
      <c r="H34" s="118">
        <v>21648.83</v>
      </c>
      <c r="I34" s="118">
        <v>32589.469999999998</v>
      </c>
    </row>
    <row r="35" spans="1:9" ht="15.75" customHeight="1">
      <c r="A35" s="93" t="s">
        <v>53</v>
      </c>
      <c r="B35" s="104" t="s">
        <v>169</v>
      </c>
      <c r="C35" s="192" t="s">
        <v>170</v>
      </c>
      <c r="D35" s="191"/>
      <c r="E35" s="191"/>
      <c r="F35" s="191"/>
      <c r="G35" s="109" t="s">
        <v>297</v>
      </c>
      <c r="H35" s="118"/>
      <c r="I35" s="118"/>
    </row>
    <row r="36" spans="1:9" ht="15.75" customHeight="1">
      <c r="A36" s="93" t="s">
        <v>80</v>
      </c>
      <c r="B36" s="104" t="s">
        <v>171</v>
      </c>
      <c r="C36" s="192" t="s">
        <v>172</v>
      </c>
      <c r="D36" s="191"/>
      <c r="E36" s="191"/>
      <c r="F36" s="191"/>
      <c r="G36" s="109" t="s">
        <v>298</v>
      </c>
      <c r="H36" s="118">
        <v>11303.65</v>
      </c>
      <c r="I36" s="118">
        <v>17450.68</v>
      </c>
    </row>
    <row r="37" spans="1:9" ht="15.75" customHeight="1">
      <c r="A37" s="93" t="s">
        <v>173</v>
      </c>
      <c r="B37" s="104" t="s">
        <v>174</v>
      </c>
      <c r="C37" s="192" t="s">
        <v>175</v>
      </c>
      <c r="D37" s="191"/>
      <c r="E37" s="191"/>
      <c r="F37" s="191"/>
      <c r="G37" s="109" t="s">
        <v>299</v>
      </c>
      <c r="H37" s="118">
        <v>641</v>
      </c>
      <c r="I37" s="118">
        <v>773</v>
      </c>
    </row>
    <row r="38" spans="1:9" ht="15.75" customHeight="1">
      <c r="A38" s="93" t="s">
        <v>176</v>
      </c>
      <c r="B38" s="104" t="s">
        <v>177</v>
      </c>
      <c r="C38" s="192" t="s">
        <v>178</v>
      </c>
      <c r="D38" s="191"/>
      <c r="E38" s="191"/>
      <c r="F38" s="191"/>
      <c r="G38" s="109" t="s">
        <v>300</v>
      </c>
      <c r="H38" s="118"/>
      <c r="I38" s="118"/>
    </row>
    <row r="39" spans="1:9" ht="15.75" customHeight="1">
      <c r="A39" s="93" t="s">
        <v>179</v>
      </c>
      <c r="B39" s="104" t="s">
        <v>180</v>
      </c>
      <c r="C39" s="190" t="s">
        <v>180</v>
      </c>
      <c r="D39" s="191"/>
      <c r="E39" s="191"/>
      <c r="F39" s="191"/>
      <c r="G39" s="109" t="s">
        <v>301</v>
      </c>
      <c r="H39" s="118"/>
      <c r="I39" s="118"/>
    </row>
    <row r="40" spans="1:9" ht="15.75" customHeight="1">
      <c r="A40" s="93" t="s">
        <v>181</v>
      </c>
      <c r="B40" s="104" t="s">
        <v>182</v>
      </c>
      <c r="C40" s="192" t="s">
        <v>182</v>
      </c>
      <c r="D40" s="191"/>
      <c r="E40" s="191"/>
      <c r="F40" s="191"/>
      <c r="G40" s="109" t="s">
        <v>302</v>
      </c>
      <c r="H40" s="118">
        <v>20622.2</v>
      </c>
      <c r="I40" s="118">
        <v>70827.69</v>
      </c>
    </row>
    <row r="41" spans="1:9" ht="15.75" customHeight="1">
      <c r="A41" s="93" t="s">
        <v>183</v>
      </c>
      <c r="B41" s="104" t="s">
        <v>184</v>
      </c>
      <c r="C41" s="190" t="s">
        <v>185</v>
      </c>
      <c r="D41" s="207"/>
      <c r="E41" s="207"/>
      <c r="F41" s="207"/>
      <c r="G41" s="109"/>
      <c r="H41" s="118"/>
      <c r="I41" s="118">
        <v>318.25</v>
      </c>
    </row>
    <row r="42" spans="1:9" ht="15.75" customHeight="1">
      <c r="A42" s="93" t="s">
        <v>186</v>
      </c>
      <c r="B42" s="104" t="s">
        <v>187</v>
      </c>
      <c r="C42" s="190" t="s">
        <v>188</v>
      </c>
      <c r="D42" s="191"/>
      <c r="E42" s="191"/>
      <c r="F42" s="191"/>
      <c r="G42" s="109"/>
      <c r="H42" s="118"/>
      <c r="I42" s="118"/>
    </row>
    <row r="43" spans="1:9" ht="15.75" customHeight="1">
      <c r="A43" s="93" t="s">
        <v>189</v>
      </c>
      <c r="B43" s="104" t="s">
        <v>190</v>
      </c>
      <c r="C43" s="190" t="s">
        <v>191</v>
      </c>
      <c r="D43" s="191"/>
      <c r="E43" s="191"/>
      <c r="F43" s="191"/>
      <c r="G43" s="109"/>
      <c r="H43" s="118"/>
      <c r="I43" s="118"/>
    </row>
    <row r="44" spans="1:9" ht="15.75" customHeight="1">
      <c r="A44" s="93" t="s">
        <v>192</v>
      </c>
      <c r="B44" s="104" t="s">
        <v>193</v>
      </c>
      <c r="C44" s="190" t="s">
        <v>194</v>
      </c>
      <c r="D44" s="191"/>
      <c r="E44" s="191"/>
      <c r="F44" s="191"/>
      <c r="G44" s="109" t="s">
        <v>303</v>
      </c>
      <c r="H44" s="118">
        <v>5267.29</v>
      </c>
      <c r="I44" s="118">
        <v>21412.6</v>
      </c>
    </row>
    <row r="45" spans="1:9" ht="15.75">
      <c r="A45" s="93" t="s">
        <v>195</v>
      </c>
      <c r="B45" s="104" t="s">
        <v>196</v>
      </c>
      <c r="C45" s="200" t="s">
        <v>197</v>
      </c>
      <c r="D45" s="201"/>
      <c r="E45" s="201"/>
      <c r="F45" s="202"/>
      <c r="G45" s="109"/>
      <c r="H45" s="118"/>
      <c r="I45" s="118"/>
    </row>
    <row r="46" spans="1:9" ht="15.75">
      <c r="A46" s="100" t="s">
        <v>57</v>
      </c>
      <c r="B46" s="101" t="s">
        <v>198</v>
      </c>
      <c r="C46" s="199" t="s">
        <v>198</v>
      </c>
      <c r="D46" s="197"/>
      <c r="E46" s="197"/>
      <c r="F46" s="198"/>
      <c r="G46" s="108">
        <v>29</v>
      </c>
      <c r="H46" s="112">
        <v>-266.04000000009546</v>
      </c>
      <c r="I46" s="112">
        <v>45.570000000065193</v>
      </c>
    </row>
    <row r="47" spans="1:9" ht="15.75">
      <c r="A47" s="100" t="s">
        <v>83</v>
      </c>
      <c r="B47" s="100" t="s">
        <v>199</v>
      </c>
      <c r="C47" s="196" t="s">
        <v>199</v>
      </c>
      <c r="D47" s="197"/>
      <c r="E47" s="197"/>
      <c r="F47" s="198"/>
      <c r="G47" s="111"/>
      <c r="H47" s="112">
        <v>0</v>
      </c>
      <c r="I47" s="112">
        <v>0</v>
      </c>
    </row>
    <row r="48" spans="1:9" ht="15.75">
      <c r="A48" s="95" t="s">
        <v>200</v>
      </c>
      <c r="B48" s="104" t="s">
        <v>201</v>
      </c>
      <c r="C48" s="200" t="s">
        <v>202</v>
      </c>
      <c r="D48" s="201"/>
      <c r="E48" s="201"/>
      <c r="F48" s="202"/>
      <c r="G48" s="110"/>
      <c r="H48" s="113"/>
      <c r="I48" s="118"/>
    </row>
    <row r="49" spans="1:9" ht="15.75">
      <c r="A49" s="95" t="s">
        <v>29</v>
      </c>
      <c r="B49" s="104" t="s">
        <v>203</v>
      </c>
      <c r="C49" s="200" t="s">
        <v>203</v>
      </c>
      <c r="D49" s="201"/>
      <c r="E49" s="201"/>
      <c r="F49" s="202"/>
      <c r="G49" s="110"/>
      <c r="H49" s="118"/>
      <c r="I49" s="118"/>
    </row>
    <row r="50" spans="1:9" ht="15.75">
      <c r="A50" s="95" t="s">
        <v>204</v>
      </c>
      <c r="B50" s="104" t="s">
        <v>205</v>
      </c>
      <c r="C50" s="200" t="s">
        <v>206</v>
      </c>
      <c r="D50" s="201"/>
      <c r="E50" s="201"/>
      <c r="F50" s="202"/>
      <c r="G50" s="110"/>
      <c r="H50" s="118"/>
      <c r="I50" s="118"/>
    </row>
    <row r="51" spans="1:9" ht="15.75">
      <c r="A51" s="100" t="s">
        <v>90</v>
      </c>
      <c r="B51" s="101" t="s">
        <v>207</v>
      </c>
      <c r="C51" s="199" t="s">
        <v>207</v>
      </c>
      <c r="D51" s="197"/>
      <c r="E51" s="197"/>
      <c r="F51" s="198"/>
      <c r="G51" s="111"/>
      <c r="H51" s="118"/>
      <c r="I51" s="118"/>
    </row>
    <row r="52" spans="1:9" ht="15.75" customHeight="1">
      <c r="A52" s="100" t="s">
        <v>116</v>
      </c>
      <c r="B52" s="101" t="s">
        <v>208</v>
      </c>
      <c r="C52" s="224" t="s">
        <v>208</v>
      </c>
      <c r="D52" s="220"/>
      <c r="E52" s="220"/>
      <c r="F52" s="221"/>
      <c r="G52" s="111"/>
      <c r="H52" s="118"/>
      <c r="I52" s="118"/>
    </row>
    <row r="53" spans="1:9" ht="15.75">
      <c r="A53" s="100" t="s">
        <v>128</v>
      </c>
      <c r="B53" s="101" t="s">
        <v>209</v>
      </c>
      <c r="C53" s="199" t="s">
        <v>209</v>
      </c>
      <c r="D53" s="197"/>
      <c r="E53" s="197"/>
      <c r="F53" s="198"/>
      <c r="G53" s="111"/>
      <c r="H53" s="118"/>
      <c r="I53" s="118"/>
    </row>
    <row r="54" spans="1:9" ht="15.75" customHeight="1">
      <c r="A54" s="100" t="s">
        <v>210</v>
      </c>
      <c r="B54" s="100" t="s">
        <v>211</v>
      </c>
      <c r="C54" s="219" t="s">
        <v>211</v>
      </c>
      <c r="D54" s="220"/>
      <c r="E54" s="220"/>
      <c r="F54" s="221"/>
      <c r="G54" s="111"/>
      <c r="H54" s="112">
        <v>-266.04000000009546</v>
      </c>
      <c r="I54" s="112">
        <v>45.570000000065193</v>
      </c>
    </row>
    <row r="55" spans="1:9" ht="15.75">
      <c r="A55" s="100" t="s">
        <v>17</v>
      </c>
      <c r="B55" s="100" t="s">
        <v>212</v>
      </c>
      <c r="C55" s="196" t="s">
        <v>212</v>
      </c>
      <c r="D55" s="197"/>
      <c r="E55" s="197"/>
      <c r="F55" s="198"/>
      <c r="G55" s="111"/>
      <c r="H55" s="118"/>
      <c r="I55" s="118"/>
    </row>
    <row r="56" spans="1:9" ht="15.75">
      <c r="A56" s="100" t="s">
        <v>213</v>
      </c>
      <c r="B56" s="101" t="s">
        <v>214</v>
      </c>
      <c r="C56" s="199" t="s">
        <v>214</v>
      </c>
      <c r="D56" s="197"/>
      <c r="E56" s="197"/>
      <c r="F56" s="198"/>
      <c r="G56" s="111"/>
      <c r="H56" s="112">
        <v>-266.04000000009546</v>
      </c>
      <c r="I56" s="112">
        <v>45.570000000065193</v>
      </c>
    </row>
    <row r="57" spans="1:9" ht="15.75">
      <c r="A57" s="95" t="s">
        <v>17</v>
      </c>
      <c r="B57" s="104" t="s">
        <v>215</v>
      </c>
      <c r="C57" s="200" t="s">
        <v>215</v>
      </c>
      <c r="D57" s="201"/>
      <c r="E57" s="201"/>
      <c r="F57" s="202"/>
      <c r="G57" s="110"/>
      <c r="H57" s="113"/>
      <c r="I57" s="113"/>
    </row>
    <row r="58" spans="1:9" ht="15.75">
      <c r="A58" s="95" t="s">
        <v>29</v>
      </c>
      <c r="B58" s="104" t="s">
        <v>216</v>
      </c>
      <c r="C58" s="200" t="s">
        <v>216</v>
      </c>
      <c r="D58" s="201"/>
      <c r="E58" s="201"/>
      <c r="F58" s="202"/>
      <c r="G58" s="110"/>
      <c r="H58" s="113"/>
      <c r="I58" s="113"/>
    </row>
    <row r="59" spans="1:9">
      <c r="A59" s="96"/>
      <c r="B59" s="96"/>
      <c r="C59" s="96"/>
      <c r="D59" s="96"/>
      <c r="E59" s="92"/>
      <c r="F59" s="92"/>
      <c r="G59" s="98"/>
      <c r="H59" s="98"/>
      <c r="I59" s="98"/>
    </row>
    <row r="60" spans="1:9" ht="15.75" customHeight="1">
      <c r="A60" s="205" t="s">
        <v>283</v>
      </c>
      <c r="B60" s="205"/>
      <c r="C60" s="205"/>
      <c r="D60" s="205"/>
      <c r="E60" s="205"/>
      <c r="F60" s="205"/>
      <c r="G60" s="124"/>
      <c r="H60" s="168" t="s">
        <v>280</v>
      </c>
      <c r="I60" s="168"/>
    </row>
    <row r="61" spans="1:9" ht="15" customHeight="1">
      <c r="A61" s="204" t="s">
        <v>217</v>
      </c>
      <c r="B61" s="204"/>
      <c r="C61" s="204"/>
      <c r="D61" s="204"/>
      <c r="E61" s="204"/>
      <c r="F61" s="204"/>
      <c r="G61" s="123" t="s">
        <v>132</v>
      </c>
      <c r="H61" s="203" t="s">
        <v>133</v>
      </c>
      <c r="I61" s="203"/>
    </row>
    <row r="62" spans="1:9">
      <c r="A62" s="119"/>
      <c r="B62" s="119"/>
      <c r="C62" s="119"/>
      <c r="D62" s="119"/>
      <c r="E62" s="119"/>
      <c r="F62" s="119"/>
      <c r="G62" s="119"/>
      <c r="H62" s="120"/>
      <c r="I62" s="120"/>
    </row>
    <row r="63" spans="1:9" ht="25.5" customHeight="1">
      <c r="A63" s="206" t="s">
        <v>284</v>
      </c>
      <c r="B63" s="206"/>
      <c r="C63" s="206"/>
      <c r="D63" s="206"/>
      <c r="E63" s="206"/>
      <c r="F63" s="206"/>
      <c r="G63" s="121" t="s">
        <v>218</v>
      </c>
      <c r="H63" s="156" t="s">
        <v>282</v>
      </c>
      <c r="I63" s="156"/>
    </row>
    <row r="64" spans="1:9" ht="15" customHeight="1">
      <c r="A64" s="194" t="s">
        <v>219</v>
      </c>
      <c r="B64" s="194"/>
      <c r="C64" s="194"/>
      <c r="D64" s="194"/>
      <c r="E64" s="194"/>
      <c r="F64" s="194"/>
      <c r="G64" s="122" t="s">
        <v>220</v>
      </c>
      <c r="H64" s="195" t="s">
        <v>133</v>
      </c>
      <c r="I64" s="195"/>
    </row>
    <row r="65" spans="1:9">
      <c r="A65" s="5"/>
      <c r="B65" s="5"/>
      <c r="C65" s="5"/>
      <c r="D65" s="5"/>
      <c r="E65" s="5"/>
      <c r="F65" s="5"/>
      <c r="G65" s="5"/>
      <c r="H65" s="5"/>
      <c r="I65" s="5"/>
    </row>
    <row r="66" spans="1:9">
      <c r="A66" s="5"/>
      <c r="B66" s="5"/>
      <c r="C66" s="5"/>
      <c r="D66" s="5"/>
      <c r="E66" s="5"/>
      <c r="F66" s="5"/>
      <c r="G66" s="5"/>
      <c r="H66" s="5"/>
      <c r="I66" s="5"/>
    </row>
    <row r="67" spans="1:9">
      <c r="A67" s="116"/>
      <c r="B67" s="116"/>
      <c r="C67" s="116"/>
      <c r="D67" s="116"/>
      <c r="E67" s="117"/>
      <c r="F67" s="116"/>
      <c r="G67" s="116"/>
      <c r="H67" s="115"/>
      <c r="I67" s="116"/>
    </row>
  </sheetData>
  <mergeCells count="62">
    <mergeCell ref="C51:F51"/>
    <mergeCell ref="C52:F52"/>
    <mergeCell ref="A20:B20"/>
    <mergeCell ref="C20:F20"/>
    <mergeCell ref="C49:F49"/>
    <mergeCell ref="C50:F50"/>
    <mergeCell ref="C45:F45"/>
    <mergeCell ref="C46:F46"/>
    <mergeCell ref="C21:F21"/>
    <mergeCell ref="A5:I5"/>
    <mergeCell ref="A6:I6"/>
    <mergeCell ref="A7:I7"/>
    <mergeCell ref="A8:I8"/>
    <mergeCell ref="A14:I14"/>
    <mergeCell ref="A12:I12"/>
    <mergeCell ref="A13:I13"/>
    <mergeCell ref="A11:I11"/>
    <mergeCell ref="A9:I9"/>
    <mergeCell ref="A10:I10"/>
    <mergeCell ref="A15:I15"/>
    <mergeCell ref="C26:F26"/>
    <mergeCell ref="C27:F27"/>
    <mergeCell ref="C28:F28"/>
    <mergeCell ref="C29:F29"/>
    <mergeCell ref="C23:F23"/>
    <mergeCell ref="C24:F24"/>
    <mergeCell ref="C25:F25"/>
    <mergeCell ref="A17:I17"/>
    <mergeCell ref="C22:F22"/>
    <mergeCell ref="A18:I18"/>
    <mergeCell ref="A19:I19"/>
    <mergeCell ref="A64:F64"/>
    <mergeCell ref="H64:I64"/>
    <mergeCell ref="C47:F47"/>
    <mergeCell ref="C56:F56"/>
    <mergeCell ref="C57:F57"/>
    <mergeCell ref="C58:F58"/>
    <mergeCell ref="H60:I60"/>
    <mergeCell ref="H61:I61"/>
    <mergeCell ref="A61:F61"/>
    <mergeCell ref="A60:F60"/>
    <mergeCell ref="A63:F63"/>
    <mergeCell ref="H63:I63"/>
    <mergeCell ref="C53:F53"/>
    <mergeCell ref="C54:F54"/>
    <mergeCell ref="C55:F55"/>
    <mergeCell ref="C48:F48"/>
    <mergeCell ref="C42:F42"/>
    <mergeCell ref="C43:F43"/>
    <mergeCell ref="C44:F44"/>
    <mergeCell ref="C38:F38"/>
    <mergeCell ref="C30:F30"/>
    <mergeCell ref="C31:F31"/>
    <mergeCell ref="C32:F32"/>
    <mergeCell ref="C33:F33"/>
    <mergeCell ref="C39:F39"/>
    <mergeCell ref="C40:F40"/>
    <mergeCell ref="C41:F41"/>
    <mergeCell ref="C34:F34"/>
    <mergeCell ref="C35:F35"/>
    <mergeCell ref="C36:F36"/>
    <mergeCell ref="C37:F3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workbookViewId="0">
      <selection activeCell="J13" sqref="J13"/>
    </sheetView>
  </sheetViews>
  <sheetFormatPr defaultRowHeight="15"/>
  <cols>
    <col min="1" max="1" width="5.42578125" customWidth="1"/>
    <col min="2" max="2" width="35.28515625" customWidth="1"/>
    <col min="3" max="3" width="12.5703125" customWidth="1"/>
    <col min="4" max="4" width="16.42578125" customWidth="1"/>
    <col min="5" max="5" width="16.140625" customWidth="1"/>
    <col min="6" max="6" width="14.28515625" customWidth="1"/>
    <col min="7" max="7" width="17.5703125" customWidth="1"/>
    <col min="8" max="8" width="16" customWidth="1"/>
    <col min="9" max="10" width="17.140625" customWidth="1"/>
    <col min="11" max="11" width="12.42578125" customWidth="1"/>
    <col min="12" max="12" width="15.140625" customWidth="1"/>
    <col min="13" max="13" width="13.140625" customWidth="1"/>
  </cols>
  <sheetData>
    <row r="1" spans="1:13">
      <c r="A1" s="125"/>
      <c r="B1" s="125"/>
      <c r="C1" s="125"/>
      <c r="D1" s="125"/>
      <c r="E1" s="125"/>
      <c r="F1" s="125"/>
      <c r="G1" s="125"/>
      <c r="H1" s="125"/>
      <c r="I1" s="131"/>
      <c r="J1" s="131"/>
      <c r="K1" s="131"/>
      <c r="L1" s="125"/>
      <c r="M1" s="125"/>
    </row>
    <row r="2" spans="1:13">
      <c r="A2" s="125"/>
      <c r="B2" s="125"/>
      <c r="C2" s="125"/>
      <c r="D2" s="125"/>
      <c r="E2" s="125"/>
      <c r="F2" s="125"/>
      <c r="G2" s="125"/>
      <c r="H2" s="125"/>
      <c r="I2" s="129" t="s">
        <v>221</v>
      </c>
      <c r="J2" s="125"/>
      <c r="K2" s="125"/>
      <c r="L2" s="125"/>
      <c r="M2" s="125"/>
    </row>
    <row r="3" spans="1:13">
      <c r="A3" s="125"/>
      <c r="B3" s="125"/>
      <c r="C3" s="125"/>
      <c r="D3" s="125"/>
      <c r="E3" s="125"/>
      <c r="F3" s="125"/>
      <c r="G3" s="125"/>
      <c r="H3" s="125"/>
      <c r="I3" s="129" t="s">
        <v>222</v>
      </c>
      <c r="J3" s="125"/>
      <c r="K3" s="125"/>
      <c r="L3" s="125"/>
      <c r="M3" s="125"/>
    </row>
    <row r="5" spans="1:13">
      <c r="A5" s="226" t="s">
        <v>223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>
      <c r="A6" s="226" t="s">
        <v>224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8" spans="1:13">
      <c r="A8" s="226" t="s">
        <v>225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10" spans="1:13" ht="15" customHeight="1">
      <c r="A10" s="228" t="s">
        <v>10</v>
      </c>
      <c r="B10" s="228" t="s">
        <v>226</v>
      </c>
      <c r="C10" s="228" t="s">
        <v>227</v>
      </c>
      <c r="D10" s="228" t="s">
        <v>228</v>
      </c>
      <c r="E10" s="228"/>
      <c r="F10" s="228"/>
      <c r="G10" s="228"/>
      <c r="H10" s="228"/>
      <c r="I10" s="228"/>
      <c r="J10" s="229"/>
      <c r="K10" s="229"/>
      <c r="L10" s="228"/>
      <c r="M10" s="228" t="s">
        <v>229</v>
      </c>
    </row>
    <row r="11" spans="1:13" ht="102" customHeight="1">
      <c r="A11" s="228"/>
      <c r="B11" s="228"/>
      <c r="C11" s="228"/>
      <c r="D11" s="126" t="s">
        <v>230</v>
      </c>
      <c r="E11" s="126" t="s">
        <v>231</v>
      </c>
      <c r="F11" s="126" t="s">
        <v>232</v>
      </c>
      <c r="G11" s="126" t="s">
        <v>233</v>
      </c>
      <c r="H11" s="126" t="s">
        <v>234</v>
      </c>
      <c r="I11" s="132" t="s">
        <v>235</v>
      </c>
      <c r="J11" s="126" t="s">
        <v>236</v>
      </c>
      <c r="K11" s="134" t="s">
        <v>237</v>
      </c>
      <c r="L11" s="135" t="s">
        <v>238</v>
      </c>
      <c r="M11" s="228"/>
    </row>
    <row r="12" spans="1:13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6" t="s">
        <v>239</v>
      </c>
      <c r="L12" s="133">
        <v>12</v>
      </c>
      <c r="M12" s="133">
        <v>13</v>
      </c>
    </row>
    <row r="13" spans="1:13" ht="56.25" customHeight="1">
      <c r="A13" s="126" t="s">
        <v>240</v>
      </c>
      <c r="B13" s="130" t="s">
        <v>241</v>
      </c>
      <c r="C13" s="138">
        <v>37020.800000000003</v>
      </c>
      <c r="D13" s="138">
        <v>372673.33</v>
      </c>
      <c r="E13" s="138">
        <v>0</v>
      </c>
      <c r="F13" s="138">
        <v>1728.02</v>
      </c>
      <c r="G13" s="138">
        <v>0</v>
      </c>
      <c r="H13" s="138">
        <v>0</v>
      </c>
      <c r="I13" s="138">
        <v>-378392.67</v>
      </c>
      <c r="J13" s="138">
        <v>0</v>
      </c>
      <c r="K13" s="138">
        <v>0</v>
      </c>
      <c r="L13" s="138">
        <v>0</v>
      </c>
      <c r="M13" s="138">
        <v>33029.48000000004</v>
      </c>
    </row>
    <row r="14" spans="1:13" ht="16.5" customHeight="1">
      <c r="A14" s="127" t="s">
        <v>242</v>
      </c>
      <c r="B14" s="128" t="s">
        <v>243</v>
      </c>
      <c r="C14" s="141">
        <v>37020.800000000003</v>
      </c>
      <c r="D14" s="141">
        <v>17986.34</v>
      </c>
      <c r="E14" s="141"/>
      <c r="F14" s="141">
        <v>1728.02</v>
      </c>
      <c r="G14" s="141"/>
      <c r="H14" s="141"/>
      <c r="I14" s="141">
        <v>-24938.23</v>
      </c>
      <c r="J14" s="141"/>
      <c r="K14" s="141"/>
      <c r="L14" s="141"/>
      <c r="M14" s="138">
        <v>31796.929999999997</v>
      </c>
    </row>
    <row r="15" spans="1:13" ht="14.25" customHeight="1">
      <c r="A15" s="127" t="s">
        <v>244</v>
      </c>
      <c r="B15" s="128" t="s">
        <v>245</v>
      </c>
      <c r="C15" s="141"/>
      <c r="D15" s="141">
        <v>354686.99</v>
      </c>
      <c r="E15" s="141"/>
      <c r="F15" s="141"/>
      <c r="G15" s="141"/>
      <c r="H15" s="141"/>
      <c r="I15" s="141">
        <v>-353454.44</v>
      </c>
      <c r="J15" s="141"/>
      <c r="K15" s="141"/>
      <c r="L15" s="141"/>
      <c r="M15" s="138">
        <v>1232.5499999999884</v>
      </c>
    </row>
    <row r="16" spans="1:13" ht="75" customHeight="1">
      <c r="A16" s="126" t="s">
        <v>246</v>
      </c>
      <c r="B16" s="130" t="s">
        <v>247</v>
      </c>
      <c r="C16" s="138">
        <v>987.06</v>
      </c>
      <c r="D16" s="138">
        <v>24.23</v>
      </c>
      <c r="E16" s="138">
        <v>0</v>
      </c>
      <c r="F16" s="138">
        <v>0</v>
      </c>
      <c r="G16" s="138">
        <v>0</v>
      </c>
      <c r="H16" s="138">
        <v>0</v>
      </c>
      <c r="I16" s="138">
        <v>-119.63000000000001</v>
      </c>
      <c r="J16" s="138">
        <v>0</v>
      </c>
      <c r="K16" s="138">
        <v>0</v>
      </c>
      <c r="L16" s="138">
        <v>0</v>
      </c>
      <c r="M16" s="138">
        <v>891.66</v>
      </c>
    </row>
    <row r="17" spans="1:13" ht="18" customHeight="1">
      <c r="A17" s="127" t="s">
        <v>248</v>
      </c>
      <c r="B17" s="128" t="s">
        <v>243</v>
      </c>
      <c r="C17" s="141">
        <v>987.06</v>
      </c>
      <c r="D17" s="141"/>
      <c r="E17" s="141"/>
      <c r="F17" s="141"/>
      <c r="G17" s="141"/>
      <c r="H17" s="141"/>
      <c r="I17" s="141">
        <v>-95.4</v>
      </c>
      <c r="J17" s="141"/>
      <c r="K17" s="141"/>
      <c r="L17" s="141"/>
      <c r="M17" s="138">
        <v>891.66</v>
      </c>
    </row>
    <row r="18" spans="1:13" ht="16.5" customHeight="1">
      <c r="A18" s="127" t="s">
        <v>249</v>
      </c>
      <c r="B18" s="128" t="s">
        <v>245</v>
      </c>
      <c r="C18" s="141"/>
      <c r="D18" s="141">
        <v>24.23</v>
      </c>
      <c r="E18" s="141"/>
      <c r="F18" s="141"/>
      <c r="G18" s="141"/>
      <c r="H18" s="141"/>
      <c r="I18" s="141">
        <v>-24.23</v>
      </c>
      <c r="J18" s="141"/>
      <c r="K18" s="141"/>
      <c r="L18" s="141"/>
      <c r="M18" s="138">
        <v>0</v>
      </c>
    </row>
    <row r="19" spans="1:13" ht="102.75" customHeight="1">
      <c r="A19" s="126" t="s">
        <v>250</v>
      </c>
      <c r="B19" s="130" t="s">
        <v>251</v>
      </c>
      <c r="C19" s="138">
        <v>32206.080000000002</v>
      </c>
      <c r="D19" s="138">
        <v>0</v>
      </c>
      <c r="E19" s="138">
        <v>0</v>
      </c>
      <c r="F19" s="138">
        <v>7.99</v>
      </c>
      <c r="G19" s="138">
        <v>0</v>
      </c>
      <c r="H19" s="138">
        <v>0</v>
      </c>
      <c r="I19" s="138">
        <v>-925.74</v>
      </c>
      <c r="J19" s="138">
        <v>0</v>
      </c>
      <c r="K19" s="138">
        <v>0</v>
      </c>
      <c r="L19" s="138">
        <v>0</v>
      </c>
      <c r="M19" s="138">
        <v>31288.33</v>
      </c>
    </row>
    <row r="20" spans="1:13" ht="16.5" customHeight="1">
      <c r="A20" s="127" t="s">
        <v>252</v>
      </c>
      <c r="B20" s="128" t="s">
        <v>243</v>
      </c>
      <c r="C20" s="141"/>
      <c r="D20" s="141">
        <v>171.73</v>
      </c>
      <c r="E20" s="141"/>
      <c r="F20" s="141">
        <v>7.99</v>
      </c>
      <c r="G20" s="141"/>
      <c r="H20" s="141"/>
      <c r="I20" s="141">
        <v>-179.72</v>
      </c>
      <c r="J20" s="141"/>
      <c r="K20" s="141"/>
      <c r="L20" s="141"/>
      <c r="M20" s="138">
        <v>0</v>
      </c>
    </row>
    <row r="21" spans="1:13" ht="15.75" customHeight="1">
      <c r="A21" s="127" t="s">
        <v>253</v>
      </c>
      <c r="B21" s="128" t="s">
        <v>245</v>
      </c>
      <c r="C21" s="141">
        <v>32206.080000000002</v>
      </c>
      <c r="D21" s="141">
        <v>-171.73</v>
      </c>
      <c r="E21" s="141"/>
      <c r="F21" s="141"/>
      <c r="G21" s="141"/>
      <c r="H21" s="141"/>
      <c r="I21" s="141">
        <v>-746.02</v>
      </c>
      <c r="J21" s="141"/>
      <c r="K21" s="141"/>
      <c r="L21" s="141"/>
      <c r="M21" s="138">
        <v>31288.33</v>
      </c>
    </row>
    <row r="22" spans="1:13" ht="15.75" customHeight="1">
      <c r="A22" s="126" t="s">
        <v>254</v>
      </c>
      <c r="B22" s="130" t="s">
        <v>255</v>
      </c>
      <c r="C22" s="138">
        <v>5652.72</v>
      </c>
      <c r="D22" s="138">
        <v>0</v>
      </c>
      <c r="E22" s="138">
        <v>0</v>
      </c>
      <c r="F22" s="138">
        <v>53.73</v>
      </c>
      <c r="G22" s="138">
        <v>0</v>
      </c>
      <c r="H22" s="138">
        <v>0</v>
      </c>
      <c r="I22" s="138">
        <v>-1078.43</v>
      </c>
      <c r="J22" s="138">
        <v>0</v>
      </c>
      <c r="K22" s="138">
        <v>0</v>
      </c>
      <c r="L22" s="138">
        <v>0</v>
      </c>
      <c r="M22" s="138">
        <v>4628.0199999999995</v>
      </c>
    </row>
    <row r="23" spans="1:13" ht="17.25" customHeight="1">
      <c r="A23" s="127" t="s">
        <v>256</v>
      </c>
      <c r="B23" s="128" t="s">
        <v>243</v>
      </c>
      <c r="C23" s="141">
        <v>1828.71</v>
      </c>
      <c r="D23" s="141">
        <v>640.44999999999993</v>
      </c>
      <c r="E23" s="141"/>
      <c r="F23" s="141">
        <v>53.73</v>
      </c>
      <c r="G23" s="141"/>
      <c r="H23" s="141"/>
      <c r="I23" s="141">
        <v>-858.31000000000006</v>
      </c>
      <c r="J23" s="141"/>
      <c r="K23" s="141"/>
      <c r="L23" s="141"/>
      <c r="M23" s="138">
        <v>1664.58</v>
      </c>
    </row>
    <row r="24" spans="1:13" ht="16.5" customHeight="1">
      <c r="A24" s="127" t="s">
        <v>257</v>
      </c>
      <c r="B24" s="128" t="s">
        <v>245</v>
      </c>
      <c r="C24" s="141">
        <v>3824.01</v>
      </c>
      <c r="D24" s="141">
        <v>-640.45000000000005</v>
      </c>
      <c r="E24" s="141"/>
      <c r="F24" s="141"/>
      <c r="G24" s="141"/>
      <c r="H24" s="141"/>
      <c r="I24" s="141">
        <v>-220.12</v>
      </c>
      <c r="J24" s="141"/>
      <c r="K24" s="141"/>
      <c r="L24" s="141"/>
      <c r="M24" s="138">
        <v>2963.4400000000005</v>
      </c>
    </row>
    <row r="25" spans="1:13" ht="18" customHeight="1">
      <c r="A25" s="126" t="s">
        <v>258</v>
      </c>
      <c r="B25" s="130" t="s">
        <v>259</v>
      </c>
      <c r="C25" s="139">
        <v>75866.66</v>
      </c>
      <c r="D25" s="139">
        <v>372697.56</v>
      </c>
      <c r="E25" s="139">
        <v>0</v>
      </c>
      <c r="F25" s="139">
        <v>1789.74</v>
      </c>
      <c r="G25" s="139">
        <v>0</v>
      </c>
      <c r="H25" s="139">
        <v>0</v>
      </c>
      <c r="I25" s="139">
        <v>-380516.47</v>
      </c>
      <c r="J25" s="139">
        <v>0</v>
      </c>
      <c r="K25" s="139">
        <v>0</v>
      </c>
      <c r="L25" s="139">
        <v>0</v>
      </c>
      <c r="M25" s="139">
        <v>69837.489999999991</v>
      </c>
    </row>
    <row r="26" spans="1:13">
      <c r="A26" s="140" t="s">
        <v>260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>
      <c r="A27" s="137"/>
      <c r="B27" s="137"/>
      <c r="C27" s="137"/>
      <c r="D27" s="137"/>
      <c r="E27" s="137"/>
      <c r="F27" s="125"/>
      <c r="G27" s="125"/>
      <c r="H27" s="125"/>
      <c r="I27" s="125"/>
      <c r="J27" s="125"/>
      <c r="K27" s="125"/>
      <c r="L27" s="125"/>
      <c r="M27" s="125"/>
    </row>
    <row r="28" spans="1:13">
      <c r="A28" s="4"/>
      <c r="B28" s="4"/>
      <c r="C28" s="4"/>
      <c r="D28" s="4"/>
      <c r="E28" s="4"/>
      <c r="F28" s="92"/>
      <c r="G28" s="92"/>
      <c r="H28" s="92"/>
      <c r="I28" s="92"/>
      <c r="J28" s="92"/>
      <c r="K28" s="92"/>
      <c r="L28" s="92"/>
      <c r="M28" s="92"/>
    </row>
    <row r="29" spans="1:13">
      <c r="A29" s="116"/>
      <c r="B29" s="116"/>
      <c r="C29" s="116"/>
      <c r="D29" s="116"/>
      <c r="E29" s="117"/>
      <c r="F29" s="116"/>
      <c r="G29" s="116"/>
      <c r="H29" s="116"/>
      <c r="I29" s="116"/>
      <c r="J29" s="116"/>
      <c r="K29" s="116"/>
      <c r="L29" s="116"/>
      <c r="M29" s="116"/>
    </row>
  </sheetData>
  <mergeCells count="8">
    <mergeCell ref="A5:M5"/>
    <mergeCell ref="A6:M6"/>
    <mergeCell ref="M10:M11"/>
    <mergeCell ref="A8:M8"/>
    <mergeCell ref="A10:A11"/>
    <mergeCell ref="B10:B11"/>
    <mergeCell ref="C10:C11"/>
    <mergeCell ref="D10:L10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26" sqref="G26"/>
    </sheetView>
  </sheetViews>
  <sheetFormatPr defaultRowHeight="15"/>
  <cols>
    <col min="1" max="1" width="4.85546875" customWidth="1"/>
    <col min="2" max="2" width="57.140625" customWidth="1"/>
    <col min="3" max="4" width="12.140625" customWidth="1"/>
    <col min="5" max="5" width="12.7109375" customWidth="1"/>
    <col min="6" max="6" width="12.28515625" customWidth="1"/>
    <col min="7" max="7" width="12.42578125" customWidth="1"/>
    <col min="8" max="8" width="13.7109375" customWidth="1"/>
  </cols>
  <sheetData>
    <row r="1" spans="1:8">
      <c r="A1" s="142"/>
      <c r="B1" s="142"/>
      <c r="C1" s="142"/>
      <c r="D1" s="142"/>
      <c r="E1" s="142"/>
      <c r="F1" s="143" t="s">
        <v>261</v>
      </c>
      <c r="G1" s="142"/>
      <c r="H1" s="142"/>
    </row>
    <row r="2" spans="1:8">
      <c r="A2" s="142"/>
      <c r="B2" s="142"/>
      <c r="C2" s="142"/>
      <c r="D2" s="142"/>
      <c r="E2" s="142"/>
      <c r="F2" s="143" t="s">
        <v>262</v>
      </c>
      <c r="G2" s="142"/>
      <c r="H2" s="142"/>
    </row>
    <row r="3" spans="1:8">
      <c r="A3" s="142"/>
      <c r="B3" s="142"/>
      <c r="C3" s="142"/>
      <c r="D3" s="142"/>
      <c r="E3" s="142"/>
      <c r="F3" s="142"/>
      <c r="G3" s="142"/>
      <c r="H3" s="142"/>
    </row>
    <row r="4" spans="1:8">
      <c r="A4" s="230" t="s">
        <v>263</v>
      </c>
      <c r="B4" s="230"/>
      <c r="C4" s="230"/>
      <c r="D4" s="230"/>
      <c r="E4" s="230"/>
      <c r="F4" s="230"/>
      <c r="G4" s="230"/>
      <c r="H4" s="230"/>
    </row>
    <row r="5" spans="1:8">
      <c r="A5" s="230" t="s">
        <v>264</v>
      </c>
      <c r="B5" s="230"/>
      <c r="C5" s="230"/>
      <c r="D5" s="230"/>
      <c r="E5" s="230"/>
      <c r="F5" s="230"/>
      <c r="G5" s="230"/>
      <c r="H5" s="230"/>
    </row>
    <row r="6" spans="1:8">
      <c r="A6" s="142"/>
      <c r="B6" s="142"/>
      <c r="C6" s="142"/>
      <c r="D6" s="142"/>
      <c r="E6" s="142"/>
      <c r="F6" s="142"/>
      <c r="G6" s="142"/>
      <c r="H6" s="142"/>
    </row>
    <row r="7" spans="1:8">
      <c r="A7" s="230" t="s">
        <v>265</v>
      </c>
      <c r="B7" s="230"/>
      <c r="C7" s="230"/>
      <c r="D7" s="230"/>
      <c r="E7" s="230"/>
      <c r="F7" s="230"/>
      <c r="G7" s="230"/>
      <c r="H7" s="230"/>
    </row>
    <row r="8" spans="1:8">
      <c r="A8" s="142"/>
      <c r="B8" s="142"/>
      <c r="C8" s="142"/>
      <c r="D8" s="142"/>
      <c r="E8" s="142"/>
      <c r="F8" s="142"/>
      <c r="G8" s="142"/>
      <c r="H8" s="142"/>
    </row>
    <row r="9" spans="1:8" ht="15" customHeight="1">
      <c r="A9" s="231" t="s">
        <v>10</v>
      </c>
      <c r="B9" s="231" t="s">
        <v>266</v>
      </c>
      <c r="C9" s="231" t="s">
        <v>267</v>
      </c>
      <c r="D9" s="231"/>
      <c r="E9" s="231"/>
      <c r="F9" s="231" t="s">
        <v>268</v>
      </c>
      <c r="G9" s="231"/>
      <c r="H9" s="231"/>
    </row>
    <row r="10" spans="1:8" ht="42.75">
      <c r="A10" s="231"/>
      <c r="B10" s="231"/>
      <c r="C10" s="144" t="s">
        <v>72</v>
      </c>
      <c r="D10" s="144" t="s">
        <v>269</v>
      </c>
      <c r="E10" s="144" t="s">
        <v>270</v>
      </c>
      <c r="F10" s="144" t="s">
        <v>72</v>
      </c>
      <c r="G10" s="144" t="s">
        <v>269</v>
      </c>
      <c r="H10" s="144" t="s">
        <v>270</v>
      </c>
    </row>
    <row r="11" spans="1:8">
      <c r="A11" s="145">
        <v>1</v>
      </c>
      <c r="B11" s="145">
        <v>2</v>
      </c>
      <c r="C11" s="145">
        <v>3</v>
      </c>
      <c r="D11" s="145">
        <v>4</v>
      </c>
      <c r="E11" s="145" t="s">
        <v>271</v>
      </c>
      <c r="F11" s="145">
        <v>6</v>
      </c>
      <c r="G11" s="145">
        <v>7</v>
      </c>
      <c r="H11" s="145" t="s">
        <v>272</v>
      </c>
    </row>
    <row r="12" spans="1:8" ht="50.25" customHeight="1">
      <c r="A12" s="145" t="s">
        <v>240</v>
      </c>
      <c r="B12" s="151" t="s">
        <v>273</v>
      </c>
      <c r="C12" s="152"/>
      <c r="D12" s="152">
        <v>37020.800000000003</v>
      </c>
      <c r="E12" s="152">
        <v>37020.800000000003</v>
      </c>
      <c r="F12" s="152"/>
      <c r="G12" s="152">
        <v>33029.479999999981</v>
      </c>
      <c r="H12" s="152">
        <v>33029.479999999981</v>
      </c>
    </row>
    <row r="13" spans="1:8" ht="54" customHeight="1">
      <c r="A13" s="145" t="s">
        <v>246</v>
      </c>
      <c r="B13" s="151" t="s">
        <v>274</v>
      </c>
      <c r="C13" s="152"/>
      <c r="D13" s="152">
        <v>987.06</v>
      </c>
      <c r="E13" s="152">
        <v>987.06</v>
      </c>
      <c r="F13" s="152"/>
      <c r="G13" s="152">
        <v>891.66</v>
      </c>
      <c r="H13" s="152">
        <v>891.66</v>
      </c>
    </row>
    <row r="14" spans="1:8" ht="68.25" customHeight="1">
      <c r="A14" s="145" t="s">
        <v>250</v>
      </c>
      <c r="B14" s="151" t="s">
        <v>275</v>
      </c>
      <c r="C14" s="152"/>
      <c r="D14" s="152">
        <v>32206.080000000002</v>
      </c>
      <c r="E14" s="152">
        <v>32206.080000000002</v>
      </c>
      <c r="F14" s="152"/>
      <c r="G14" s="152">
        <v>31288.329999999998</v>
      </c>
      <c r="H14" s="152">
        <v>31288.329999999998</v>
      </c>
    </row>
    <row r="15" spans="1:8" ht="24.75" customHeight="1">
      <c r="A15" s="145" t="s">
        <v>254</v>
      </c>
      <c r="B15" s="151" t="s">
        <v>89</v>
      </c>
      <c r="C15" s="152"/>
      <c r="D15" s="152">
        <v>5652.72</v>
      </c>
      <c r="E15" s="152">
        <v>5652.72</v>
      </c>
      <c r="F15" s="152"/>
      <c r="G15" s="152">
        <v>4628.0199999999995</v>
      </c>
      <c r="H15" s="152">
        <v>4628.0199999999995</v>
      </c>
    </row>
    <row r="16" spans="1:8" ht="29.25" customHeight="1">
      <c r="A16" s="145" t="s">
        <v>258</v>
      </c>
      <c r="B16" s="151" t="s">
        <v>270</v>
      </c>
      <c r="C16" s="152">
        <v>0</v>
      </c>
      <c r="D16" s="152">
        <v>75866.66</v>
      </c>
      <c r="E16" s="152">
        <v>75866.66</v>
      </c>
      <c r="F16" s="152">
        <v>0</v>
      </c>
      <c r="G16" s="152">
        <v>69837.489999999991</v>
      </c>
      <c r="H16" s="152">
        <v>69837.489999999991</v>
      </c>
    </row>
    <row r="17" spans="1:8">
      <c r="A17" s="142"/>
      <c r="B17" s="142"/>
      <c r="C17" s="142"/>
      <c r="D17" s="142"/>
      <c r="E17" s="142"/>
      <c r="F17" s="142"/>
      <c r="G17" s="142"/>
      <c r="H17" s="142"/>
    </row>
    <row r="18" spans="1:8">
      <c r="A18" s="142"/>
      <c r="B18" s="142"/>
      <c r="C18" s="146"/>
      <c r="D18" s="146"/>
      <c r="E18" s="146"/>
      <c r="F18" s="142"/>
      <c r="G18" s="142"/>
      <c r="H18" s="142"/>
    </row>
    <row r="19" spans="1:8">
      <c r="A19" s="142"/>
      <c r="B19" s="142"/>
      <c r="C19" s="150"/>
      <c r="D19" s="150"/>
      <c r="E19" s="150"/>
      <c r="F19" s="142"/>
      <c r="G19" s="142"/>
      <c r="H19" s="142"/>
    </row>
    <row r="20" spans="1:8">
      <c r="A20" s="142"/>
      <c r="B20" s="142"/>
      <c r="C20" s="150"/>
      <c r="D20" s="150"/>
      <c r="E20" s="150"/>
      <c r="F20" s="142"/>
      <c r="G20" s="142"/>
      <c r="H20" s="142"/>
    </row>
    <row r="21" spans="1:8">
      <c r="A21" s="148"/>
      <c r="B21" s="148"/>
      <c r="C21" s="148"/>
      <c r="D21" s="148"/>
      <c r="E21" s="149"/>
      <c r="F21" s="148"/>
      <c r="G21" s="148"/>
      <c r="H21" s="147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2021-08-06T12:13:11Z</cp:lastPrinted>
  <dcterms:created xsi:type="dcterms:W3CDTF">2021-04-21T07:24:10Z</dcterms:created>
  <dcterms:modified xsi:type="dcterms:W3CDTF">2021-08-06T12:20:59Z</dcterms:modified>
</cp:coreProperties>
</file>