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S20_4P11" sheetId="4" r:id="rId1"/>
    <sheet name="S03_2P11" sheetId="5" r:id="rId2"/>
    <sheet name="S02_2P11" sheetId="6" r:id="rId3"/>
  </sheets>
  <definedNames>
    <definedName name="_xlnm.Print_Titles" localSheetId="0">S20_4P11!$10:$12</definedName>
  </definedNames>
  <calcPr calcId="145621"/>
</workbook>
</file>

<file path=xl/calcChain.xml><?xml version="1.0" encoding="utf-8"?>
<calcChain xmlns="http://schemas.openxmlformats.org/spreadsheetml/2006/main">
  <c r="G90" i="6" l="1"/>
  <c r="F90" i="6"/>
  <c r="G86" i="6"/>
  <c r="F86" i="6"/>
  <c r="G84" i="6"/>
  <c r="F84" i="6"/>
  <c r="G75" i="6"/>
  <c r="F75" i="6"/>
  <c r="G69" i="6"/>
  <c r="F69" i="6"/>
  <c r="G65" i="6"/>
  <c r="F65" i="6"/>
  <c r="G64" i="6"/>
  <c r="F64" i="6"/>
  <c r="G59" i="6"/>
  <c r="G94" i="6" s="1"/>
  <c r="F59" i="6"/>
  <c r="F94" i="6" s="1"/>
  <c r="F49" i="6"/>
  <c r="G42" i="6"/>
  <c r="F42" i="6"/>
  <c r="G41" i="6"/>
  <c r="F41" i="6"/>
  <c r="G27" i="6"/>
  <c r="F27" i="6"/>
  <c r="G21" i="6"/>
  <c r="F21" i="6"/>
  <c r="G20" i="6"/>
  <c r="F20" i="6"/>
  <c r="F58" i="6" s="1"/>
  <c r="I47" i="5" l="1"/>
  <c r="H47" i="5"/>
  <c r="I31" i="5"/>
  <c r="H31" i="5"/>
  <c r="I28" i="5"/>
  <c r="H28" i="5"/>
  <c r="I22" i="5"/>
  <c r="H22" i="5"/>
  <c r="I21" i="5"/>
  <c r="I46" i="5" s="1"/>
  <c r="I54" i="5" s="1"/>
  <c r="I56" i="5" s="1"/>
  <c r="H21" i="5"/>
  <c r="H46" i="5" s="1"/>
  <c r="H54" i="5" s="1"/>
  <c r="H56" i="5" s="1"/>
  <c r="E22" i="4" l="1"/>
  <c r="C13" i="4"/>
  <c r="C16" i="4"/>
  <c r="C19" i="4"/>
  <c r="C22" i="4"/>
  <c r="C25" i="4"/>
  <c r="D13" i="4"/>
  <c r="D16" i="4"/>
  <c r="D19" i="4"/>
  <c r="D22" i="4"/>
  <c r="E13" i="4"/>
  <c r="E16" i="4"/>
  <c r="E19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I25" i="4" s="1"/>
  <c r="J13" i="4"/>
  <c r="J16" i="4"/>
  <c r="J19" i="4"/>
  <c r="J22" i="4"/>
  <c r="K13" i="4"/>
  <c r="K16" i="4"/>
  <c r="K19" i="4"/>
  <c r="K22" i="4"/>
  <c r="K25" i="4" s="1"/>
  <c r="L13" i="4"/>
  <c r="L16" i="4"/>
  <c r="L19" i="4"/>
  <c r="M19" i="4"/>
  <c r="L22" i="4"/>
  <c r="L25" i="4"/>
  <c r="M23" i="4"/>
  <c r="M21" i="4"/>
  <c r="M20" i="4"/>
  <c r="M18" i="4"/>
  <c r="M17" i="4"/>
  <c r="M15" i="4"/>
  <c r="M14" i="4"/>
  <c r="M13" i="4"/>
  <c r="M16" i="4" l="1"/>
  <c r="D25" i="4"/>
  <c r="J25" i="4"/>
  <c r="H25" i="4"/>
  <c r="G25" i="4"/>
  <c r="F25" i="4"/>
  <c r="E25" i="4"/>
  <c r="M25" i="4" s="1"/>
  <c r="M24" i="4"/>
  <c r="M22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<sst xmlns="http://schemas.openxmlformats.org/spreadsheetml/2006/main" count="394" uniqueCount="286">
  <si>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</si>
  <si>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</si>
  <si>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</si>
  <si>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</si>
  <si>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</si>
  <si>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</si>
  <si>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</si>
  <si>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</si>
  <si>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</si>
  <si>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</si>
  <si>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</si>
  <si>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</si>
  <si>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</si>
  <si>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</si>
  <si>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</si>
  <si>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</si>
  <si>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</si>
  <si>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</si>
  <si>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</si>
  <si>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</si>
  <si>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</si>
  <si>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</si>
  <si>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</si>
  <si>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</si>
  <si>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</si>
  <si>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</si>
  <si>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</si>
  <si>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</si>
  <si>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</si>
  <si>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</si>
  <si>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</si>
  <si>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</si>
  <si>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</si>
  <si>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</si>
  <si>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</si>
  <si>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</si>
  <si>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</si>
  <si>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</si>
  <si>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</si>
  <si>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</si>
  <si>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</si>
  <si>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</si>
  <si>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</si>
  <si>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</si>
  <si>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</si>
  <si>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Kazlų Rūdos specialioji mokykla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</si>
  <si>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</si>
  <si>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</si>
  <si>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</si>
  <si>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</si>
  <si>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 2016.06.30 D. DUOMENIS</t>
  </si>
  <si>
    <t>(data)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</si>
  <si>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</si>
  <si>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</si>
  <si>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</si>
  <si>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</si>
  <si>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</si>
  <si>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</si>
  <si>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</si>
  <si>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</si>
  <si>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</si>
  <si>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</si>
  <si>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</si>
  <si>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</si>
  <si>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</si>
  <si>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</si>
  <si>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</si>
  <si>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</si>
  <si>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</si>
  <si>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</si>
  <si>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</si>
  <si>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</si>
  <si>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</si>
  <si>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</si>
  <si>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</si>
  <si>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</si>
  <si>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</si>
  <si>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</si>
  <si>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</si>
  <si>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</si>
  <si>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</si>
  <si>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</si>
  <si>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</si>
  <si>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</si>
  <si>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</si>
  <si>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</si>
  <si>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</si>
  <si>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</si>
  <si>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</si>
  <si>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</si>
  <si>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</si>
  <si>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</si>
  <si>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</si>
  <si>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</si>
  <si>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</si>
  <si>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</si>
  <si>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</si>
  <si>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</si>
  <si>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</si>
  <si>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</si>
  <si>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</si>
  <si>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</si>
  <si>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</si>
  <si>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</si>
  <si>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</si>
  <si>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</si>
  <si>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</si>
  <si>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</si>
  <si>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</si>
  <si>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</si>
  <si>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</si>
  <si>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</si>
  <si>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</si>
  <si>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</si>
  <si>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</si>
  <si>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</si>
  <si>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</si>
  <si>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</si>
  <si>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</si>
  <si>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</si>
  <si>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</si>
  <si>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</si>
  <si>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</si>
  <si>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</si>
  <si>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</si>
  <si>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</si>
  <si>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</si>
  <si>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</si>
  <si>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</si>
  <si>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</si>
  <si>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</si>
  <si>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</si>
  <si>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</si>
  <si>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</si>
  <si>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</si>
  <si>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</si>
  <si>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</si>
  <si>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</si>
  <si>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</si>
  <si>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Direktoriuas pavaduotojas ūkio reikalams atliekantis direktoriaus funkcijas</t>
  </si>
  <si>
    <t>Robertas Virpša</t>
  </si>
  <si>
    <t xml:space="preserve">(viešojo sektoriaus subjekto vadovas arba jo įgaliotas administracijos vadovas)                           </t>
  </si>
  <si>
    <t>(parašas)</t>
  </si>
  <si>
    <t>(vardas ir pavardė)</t>
  </si>
  <si>
    <t>____________</t>
  </si>
  <si>
    <t>Violeta Raižienė</t>
  </si>
  <si>
    <t xml:space="preserve">vyriausiasis buhalteris (buhalteris)                                                                                      </t>
  </si>
  <si>
    <t xml:space="preserve">  (parašas)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</si>
  <si>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</si>
  <si>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</si>
  <si>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</si>
  <si>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190984913   Atgimimo 8A Kazlų Rūda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</si>
  <si>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</si>
  <si>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</si>
  <si>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</si>
  <si>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</si>
  <si>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</si>
  <si>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</si>
  <si>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</si>
  <si>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</si>
  <si>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</si>
  <si>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</si>
  <si>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</si>
  <si>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</si>
  <si>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</si>
  <si>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</si>
  <si>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</si>
  <si>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</si>
  <si>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</si>
  <si>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</si>
  <si>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</si>
  <si>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</si>
  <si>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</si>
  <si>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</si>
  <si>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</si>
  <si>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</si>
  <si>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</si>
  <si>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</si>
  <si>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</si>
  <si>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</si>
  <si>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</si>
  <si>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</si>
  <si>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</si>
  <si>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</si>
  <si>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</si>
  <si>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</si>
  <si>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</si>
  <si>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</si>
  <si>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</si>
  <si>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</si>
  <si>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</si>
  <si>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</si>
  <si>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</si>
  <si>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</si>
  <si>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</si>
  <si>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</si>
  <si>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</si>
  <si>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</si>
  <si>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</si>
  <si>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</si>
  <si>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</si>
  <si>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</si>
  <si>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</si>
  <si>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</si>
  <si>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</si>
  <si>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</si>
  <si>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</si>
  <si>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</si>
  <si>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</si>
  <si>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</si>
  <si>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</si>
  <si>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</si>
  <si>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</si>
  <si>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</si>
  <si>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</si>
  <si>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</si>
  <si>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</si>
  <si>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</si>
  <si>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</si>
  <si>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</si>
  <si>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</si>
  <si>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</si>
  <si>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</si>
  <si>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</si>
  <si>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</si>
  <si>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</si>
  <si>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</si>
  <si>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</si>
  <si>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</si>
  <si>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</si>
  <si>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</si>
  <si>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</si>
  <si>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</si>
  <si>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</si>
  <si>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</si>
  <si>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</si>
  <si>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</si>
  <si>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</si>
  <si>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</si>
  <si>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</si>
  <si>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</si>
  <si>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</si>
  <si>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</si>
  <si>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</si>
  <si>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</si>
  <si>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</si>
  <si>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</si>
  <si>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</si>
  <si>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</si>
  <si>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</si>
  <si>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</si>
  <si>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</si>
  <si>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</si>
  <si>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</si>
  <si>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</si>
  <si>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</si>
  <si>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</si>
  <si>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</si>
  <si>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</si>
  <si>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</si>
  <si>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Direktoriaus pavaduotojas ūkio reikalams atliekantis direktoriaus funkcijas</t>
  </si>
  <si>
    <t>(viešojo sektoriaus subjekto vadovas arba jo įgaliotas administracijos vadovas)</t>
  </si>
  <si>
    <t xml:space="preserve">        (vyriausiasis buhalteris (buhalteris)                    </t>
  </si>
  <si>
    <t>Pateikimo valiuta ir tikslumas: eurais arba tūkstančiais eurų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</si>
  <si>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</si>
  <si>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2016.07.19 Nr.3</t>
  </si>
  <si>
    <t>17</t>
  </si>
  <si>
    <t>18</t>
  </si>
  <si>
    <t>19</t>
  </si>
  <si>
    <t>20</t>
  </si>
  <si>
    <t>22</t>
  </si>
  <si>
    <t>23</t>
  </si>
  <si>
    <t>26</t>
  </si>
  <si>
    <t xml:space="preserve">2016.07.19 Nr. 4    </t>
  </si>
  <si>
    <t>27.1</t>
  </si>
  <si>
    <t>27.2</t>
  </si>
  <si>
    <t>27.3</t>
  </si>
  <si>
    <t>27.4</t>
  </si>
  <si>
    <t>29.1</t>
  </si>
  <si>
    <t>29.2</t>
  </si>
  <si>
    <t>29.3</t>
  </si>
  <si>
    <t>29.4</t>
  </si>
  <si>
    <t>29.5</t>
  </si>
  <si>
    <t>29.6</t>
  </si>
  <si>
    <t>29.7</t>
  </si>
  <si>
    <t>190984913  Atgimimo 8A Kazlų Rūda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</si>
</sst>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name val="Arial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2" fontId="9" fillId="3" borderId="4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0" fillId="3" borderId="8" xfId="0" applyFont="1" applyFill="1" applyBorder="1" applyAlignment="1">
      <alignment horizontal="left" vertical="center"/>
    </xf>
    <xf numFmtId="0" fontId="30" fillId="3" borderId="8" xfId="0" applyFont="1" applyFill="1" applyBorder="1" applyAlignment="1">
      <alignment horizontal="left" vertical="center" wrapText="1"/>
    </xf>
    <xf numFmtId="2" fontId="5" fillId="3" borderId="4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16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16" fontId="5" fillId="3" borderId="1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left" vertical="center"/>
    </xf>
    <xf numFmtId="0" fontId="30" fillId="3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3" fillId="3" borderId="0" xfId="0" applyFont="1" applyFill="1" applyBorder="1" applyAlignment="1">
      <alignment wrapText="1"/>
    </xf>
    <xf numFmtId="0" fontId="24" fillId="0" borderId="0" xfId="0" applyFont="1" applyAlignment="1"/>
    <xf numFmtId="0" fontId="23" fillId="3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25" fillId="3" borderId="0" xfId="0" applyFont="1" applyFill="1" applyAlignment="1">
      <alignment vertical="center" wrapText="1"/>
    </xf>
    <xf numFmtId="0" fontId="26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vertical="center" wrapText="1"/>
    </xf>
    <xf numFmtId="0" fontId="28" fillId="3" borderId="0" xfId="0" applyFont="1" applyFill="1" applyAlignment="1">
      <alignment vertical="center" wrapText="1"/>
    </xf>
    <xf numFmtId="0" fontId="29" fillId="0" borderId="5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zoomScaleNormal="80" zoomScaleSheetLayoutView="75" workbookViewId="0">
      <selection activeCell="G28" sqref="G28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>
      <c r="I1" s="7"/>
      <c r="J1" s="7"/>
      <c r="K1" s="7"/>
    </row>
    <row r="2" spans="1:13">
      <c r="I2" s="4" t="s">
        <v>22</v>
      </c>
    </row>
    <row r="3" spans="1:13">
      <c r="I3" s="4" t="s">
        <v>23</v>
      </c>
    </row>
    <row r="5" spans="1:13">
      <c r="A5" s="137" t="s">
        <v>19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>
      <c r="A6" s="137" t="s">
        <v>30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8" spans="1:13">
      <c r="A8" s="137" t="s">
        <v>16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10" spans="1:13" ht="15" customHeight="1">
      <c r="A10" s="136" t="s">
        <v>0</v>
      </c>
      <c r="B10" s="136" t="s">
        <v>1</v>
      </c>
      <c r="C10" s="136" t="s">
        <v>2</v>
      </c>
      <c r="D10" s="136" t="s">
        <v>3</v>
      </c>
      <c r="E10" s="136"/>
      <c r="F10" s="136"/>
      <c r="G10" s="136"/>
      <c r="H10" s="136"/>
      <c r="I10" s="136"/>
      <c r="J10" s="139"/>
      <c r="K10" s="139"/>
      <c r="L10" s="136"/>
      <c r="M10" s="136" t="s">
        <v>4</v>
      </c>
    </row>
    <row r="11" spans="1:13" ht="123" customHeight="1">
      <c r="A11" s="136"/>
      <c r="B11" s="136"/>
      <c r="C11" s="136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136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>
      <c r="A13" s="1" t="s">
        <v>6</v>
      </c>
      <c r="B13" s="5" t="s">
        <v>36</v>
      </c>
      <c r="C13" s="16">
        <f t="shared" ref="C13:L13" si="0">SUM(C14:C15)</f>
        <v>44862.150000000016</v>
      </c>
      <c r="D13" s="16">
        <f t="shared" si="0"/>
        <v>240690.35</v>
      </c>
      <c r="E13" s="16">
        <f t="shared" si="0"/>
        <v>0</v>
      </c>
      <c r="F13" s="16">
        <f t="shared" si="0"/>
        <v>3.22</v>
      </c>
      <c r="G13" s="16">
        <f t="shared" si="0"/>
        <v>0</v>
      </c>
      <c r="H13" s="16">
        <f t="shared" si="0"/>
        <v>0</v>
      </c>
      <c r="I13" s="16">
        <f t="shared" si="0"/>
        <v>-254081.57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31474.149999999965</v>
      </c>
    </row>
    <row r="14" spans="1:13" ht="15" customHeight="1">
      <c r="A14" s="2" t="s">
        <v>7</v>
      </c>
      <c r="B14" s="3" t="s">
        <v>8</v>
      </c>
      <c r="C14" s="19">
        <v>43587.650000000016</v>
      </c>
      <c r="D14" s="19">
        <v>11628.630000000001</v>
      </c>
      <c r="E14" s="19">
        <v>886.37</v>
      </c>
      <c r="F14" s="19">
        <v>3.22</v>
      </c>
      <c r="G14" s="19"/>
      <c r="H14" s="19"/>
      <c r="I14" s="19">
        <v>-28423.119999999999</v>
      </c>
      <c r="J14" s="19"/>
      <c r="K14" s="19"/>
      <c r="L14" s="19"/>
      <c r="M14" s="16">
        <f t="shared" si="1"/>
        <v>27682.750000000018</v>
      </c>
    </row>
    <row r="15" spans="1:13" ht="15" customHeight="1">
      <c r="A15" s="2" t="s">
        <v>9</v>
      </c>
      <c r="B15" s="3" t="s">
        <v>10</v>
      </c>
      <c r="C15" s="19">
        <v>1274.5</v>
      </c>
      <c r="D15" s="19">
        <v>229061.72</v>
      </c>
      <c r="E15" s="19">
        <v>-886.37</v>
      </c>
      <c r="F15" s="19"/>
      <c r="G15" s="19"/>
      <c r="H15" s="19"/>
      <c r="I15" s="19">
        <v>-225658.45</v>
      </c>
      <c r="J15" s="19"/>
      <c r="K15" s="19"/>
      <c r="L15" s="19"/>
      <c r="M15" s="16">
        <f t="shared" si="1"/>
        <v>3791.3999999999942</v>
      </c>
    </row>
    <row r="16" spans="1:13" ht="74.25" customHeight="1">
      <c r="A16" s="1" t="s">
        <v>11</v>
      </c>
      <c r="B16" s="5" t="s">
        <v>37</v>
      </c>
      <c r="C16" s="16">
        <f t="shared" ref="C16:L16" si="2">SUM(C17:C18)</f>
        <v>0</v>
      </c>
      <c r="D16" s="16">
        <f t="shared" si="2"/>
        <v>514.05999999999995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-298.56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215.49999999999994</v>
      </c>
    </row>
    <row r="17" spans="1:13" ht="15" customHeight="1">
      <c r="A17" s="2" t="s">
        <v>31</v>
      </c>
      <c r="B17" s="3" t="s">
        <v>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6">
        <f t="shared" si="1"/>
        <v>0</v>
      </c>
    </row>
    <row r="18" spans="1:13" ht="15" customHeight="1">
      <c r="A18" s="2" t="s">
        <v>32</v>
      </c>
      <c r="B18" s="3" t="s">
        <v>10</v>
      </c>
      <c r="C18" s="19"/>
      <c r="D18" s="19">
        <v>514.05999999999995</v>
      </c>
      <c r="E18" s="19"/>
      <c r="F18" s="19"/>
      <c r="G18" s="19"/>
      <c r="H18" s="19"/>
      <c r="I18" s="19">
        <v>-298.56</v>
      </c>
      <c r="J18" s="19"/>
      <c r="K18" s="19"/>
      <c r="L18" s="19"/>
      <c r="M18" s="16">
        <f t="shared" si="1"/>
        <v>215.49999999999994</v>
      </c>
    </row>
    <row r="19" spans="1:13" ht="114.75" customHeight="1">
      <c r="A19" s="1" t="s">
        <v>12</v>
      </c>
      <c r="B19" s="5" t="s">
        <v>38</v>
      </c>
      <c r="C19" s="16">
        <f t="shared" ref="C19:L19" si="3">SUM(C20:C21)</f>
        <v>0</v>
      </c>
      <c r="D19" s="16">
        <f t="shared" si="3"/>
        <v>0</v>
      </c>
      <c r="E19" s="16">
        <f t="shared" si="3"/>
        <v>0</v>
      </c>
      <c r="F19" s="16">
        <f t="shared" si="3"/>
        <v>7.8</v>
      </c>
      <c r="G19" s="16">
        <f t="shared" si="3"/>
        <v>0</v>
      </c>
      <c r="H19" s="16">
        <f t="shared" si="3"/>
        <v>0</v>
      </c>
      <c r="I19" s="16">
        <f t="shared" si="3"/>
        <v>-7.8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0</v>
      </c>
    </row>
    <row r="20" spans="1:13" ht="15" customHeight="1">
      <c r="A20" s="2" t="s">
        <v>14</v>
      </c>
      <c r="B20" s="3" t="s">
        <v>8</v>
      </c>
      <c r="C20" s="19"/>
      <c r="D20" s="19"/>
      <c r="E20" s="19"/>
      <c r="F20" s="19">
        <v>7.8</v>
      </c>
      <c r="G20" s="19"/>
      <c r="H20" s="19"/>
      <c r="I20" s="19">
        <v>-7.8</v>
      </c>
      <c r="J20" s="19"/>
      <c r="K20" s="19"/>
      <c r="L20" s="19"/>
      <c r="M20" s="16">
        <f t="shared" si="1"/>
        <v>0</v>
      </c>
    </row>
    <row r="21" spans="1:13" ht="15" customHeight="1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>
      <c r="A22" s="1" t="s">
        <v>15</v>
      </c>
      <c r="B22" s="5" t="s">
        <v>13</v>
      </c>
      <c r="C22" s="16">
        <f t="shared" ref="C22:L22" si="4">SUM(C23:C24)</f>
        <v>2932.7699999999995</v>
      </c>
      <c r="D22" s="16">
        <f t="shared" si="4"/>
        <v>200</v>
      </c>
      <c r="E22" s="16">
        <f>SUM(E23:E24)</f>
        <v>0</v>
      </c>
      <c r="F22" s="16">
        <f t="shared" si="4"/>
        <v>166.78</v>
      </c>
      <c r="G22" s="16">
        <f t="shared" si="4"/>
        <v>0</v>
      </c>
      <c r="H22" s="16">
        <f t="shared" si="4"/>
        <v>0</v>
      </c>
      <c r="I22" s="16">
        <f t="shared" si="4"/>
        <v>-1369.28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1930.2699999999998</v>
      </c>
    </row>
    <row r="23" spans="1:13" ht="15" customHeight="1">
      <c r="A23" s="2" t="s">
        <v>17</v>
      </c>
      <c r="B23" s="3" t="s">
        <v>8</v>
      </c>
      <c r="C23" s="19">
        <v>1491.4199999999998</v>
      </c>
      <c r="D23" s="19"/>
      <c r="E23" s="19">
        <v>837.54</v>
      </c>
      <c r="F23" s="19">
        <v>166.78</v>
      </c>
      <c r="G23" s="19"/>
      <c r="H23" s="19"/>
      <c r="I23" s="19">
        <v>-1177.2</v>
      </c>
      <c r="J23" s="19"/>
      <c r="K23" s="19"/>
      <c r="L23" s="19"/>
      <c r="M23" s="16">
        <f t="shared" si="1"/>
        <v>1318.5400000000002</v>
      </c>
    </row>
    <row r="24" spans="1:13" ht="15" customHeight="1">
      <c r="A24" s="2" t="s">
        <v>18</v>
      </c>
      <c r="B24" s="3" t="s">
        <v>10</v>
      </c>
      <c r="C24" s="19">
        <v>1441.35</v>
      </c>
      <c r="D24" s="19">
        <v>200</v>
      </c>
      <c r="E24" s="19">
        <v>-837.54</v>
      </c>
      <c r="F24" s="19"/>
      <c r="G24" s="19"/>
      <c r="H24" s="19"/>
      <c r="I24" s="19">
        <v>-192.08</v>
      </c>
      <c r="J24" s="19"/>
      <c r="K24" s="19"/>
      <c r="L24" s="19"/>
      <c r="M24" s="16">
        <f t="shared" si="1"/>
        <v>611.7299999999999</v>
      </c>
    </row>
    <row r="25" spans="1:13" ht="15" customHeight="1">
      <c r="A25" s="1" t="s">
        <v>20</v>
      </c>
      <c r="B25" s="5" t="s">
        <v>34</v>
      </c>
      <c r="C25" s="17">
        <f t="shared" ref="C25:L25" si="5">SUM(C13,C16,C19,C22)</f>
        <v>47794.920000000013</v>
      </c>
      <c r="D25" s="17">
        <f t="shared" si="5"/>
        <v>241404.41</v>
      </c>
      <c r="E25" s="17">
        <f t="shared" si="5"/>
        <v>0</v>
      </c>
      <c r="F25" s="17">
        <f t="shared" si="5"/>
        <v>177.8</v>
      </c>
      <c r="G25" s="17">
        <f t="shared" si="5"/>
        <v>0</v>
      </c>
      <c r="H25" s="17">
        <f t="shared" si="5"/>
        <v>0</v>
      </c>
      <c r="I25" s="17">
        <f t="shared" si="5"/>
        <v>-255757.21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33619.920000000013</v>
      </c>
    </row>
    <row r="26" spans="1:13">
      <c r="A26" s="18" t="s">
        <v>39</v>
      </c>
    </row>
    <row r="27" spans="1:13" customFormat="1" ht="15" customHeight="1">
      <c r="A27" s="13"/>
      <c r="B27" s="13"/>
      <c r="C27" s="13"/>
      <c r="D27" s="13"/>
      <c r="E27" s="13"/>
    </row>
    <row r="28" spans="1:13" customFormat="1" ht="15" customHeight="1">
      <c r="A28" s="13"/>
      <c r="B28" s="13"/>
      <c r="C28" s="13"/>
      <c r="D28" s="13"/>
      <c r="E28" s="13"/>
    </row>
    <row r="29" spans="1:13" customFormat="1" ht="12.75" customHeight="1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8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opLeftCell="A13" workbookViewId="0">
      <selection activeCell="L22" sqref="L22"/>
    </sheetView>
  </sheetViews>
  <sheetFormatPr defaultRowHeight="12.75"/>
  <cols>
    <col min="1" max="1" width="8" style="20" customWidth="1"/>
    <col min="2" max="2" width="1.5703125" style="20" hidden="1" customWidth="1"/>
    <col min="3" max="3" width="30.140625" style="20" customWidth="1"/>
    <col min="4" max="4" width="18.28515625" style="20" customWidth="1"/>
    <col min="5" max="5" width="0" style="20" hidden="1" customWidth="1"/>
    <col min="6" max="6" width="11.7109375" style="20" customWidth="1"/>
    <col min="7" max="7" width="13.140625" style="20" customWidth="1"/>
    <col min="8" max="8" width="14.7109375" style="20" customWidth="1"/>
    <col min="9" max="9" width="15.85546875" style="20" customWidth="1"/>
    <col min="10" max="256" width="9.140625" style="20"/>
    <col min="257" max="257" width="8" style="20" customWidth="1"/>
    <col min="258" max="258" width="0" style="20" hidden="1" customWidth="1"/>
    <col min="259" max="259" width="30.140625" style="20" customWidth="1"/>
    <col min="260" max="260" width="18.28515625" style="20" customWidth="1"/>
    <col min="261" max="261" width="0" style="20" hidden="1" customWidth="1"/>
    <col min="262" max="262" width="11.7109375" style="20" customWidth="1"/>
    <col min="263" max="263" width="13.140625" style="20" customWidth="1"/>
    <col min="264" max="264" width="14.7109375" style="20" customWidth="1"/>
    <col min="265" max="265" width="15.85546875" style="20" customWidth="1"/>
    <col min="266" max="512" width="9.140625" style="20"/>
    <col min="513" max="513" width="8" style="20" customWidth="1"/>
    <col min="514" max="514" width="0" style="20" hidden="1" customWidth="1"/>
    <col min="515" max="515" width="30.140625" style="20" customWidth="1"/>
    <col min="516" max="516" width="18.28515625" style="20" customWidth="1"/>
    <col min="517" max="517" width="0" style="20" hidden="1" customWidth="1"/>
    <col min="518" max="518" width="11.7109375" style="20" customWidth="1"/>
    <col min="519" max="519" width="13.140625" style="20" customWidth="1"/>
    <col min="520" max="520" width="14.7109375" style="20" customWidth="1"/>
    <col min="521" max="521" width="15.85546875" style="20" customWidth="1"/>
    <col min="522" max="768" width="9.140625" style="20"/>
    <col min="769" max="769" width="8" style="20" customWidth="1"/>
    <col min="770" max="770" width="0" style="20" hidden="1" customWidth="1"/>
    <col min="771" max="771" width="30.140625" style="20" customWidth="1"/>
    <col min="772" max="772" width="18.28515625" style="20" customWidth="1"/>
    <col min="773" max="773" width="0" style="20" hidden="1" customWidth="1"/>
    <col min="774" max="774" width="11.7109375" style="20" customWidth="1"/>
    <col min="775" max="775" width="13.140625" style="20" customWidth="1"/>
    <col min="776" max="776" width="14.7109375" style="20" customWidth="1"/>
    <col min="777" max="777" width="15.85546875" style="20" customWidth="1"/>
    <col min="778" max="1024" width="9.140625" style="20"/>
    <col min="1025" max="1025" width="8" style="20" customWidth="1"/>
    <col min="1026" max="1026" width="0" style="20" hidden="1" customWidth="1"/>
    <col min="1027" max="1027" width="30.140625" style="20" customWidth="1"/>
    <col min="1028" max="1028" width="18.28515625" style="20" customWidth="1"/>
    <col min="1029" max="1029" width="0" style="20" hidden="1" customWidth="1"/>
    <col min="1030" max="1030" width="11.7109375" style="20" customWidth="1"/>
    <col min="1031" max="1031" width="13.140625" style="20" customWidth="1"/>
    <col min="1032" max="1032" width="14.7109375" style="20" customWidth="1"/>
    <col min="1033" max="1033" width="15.85546875" style="20" customWidth="1"/>
    <col min="1034" max="1280" width="9.140625" style="20"/>
    <col min="1281" max="1281" width="8" style="20" customWidth="1"/>
    <col min="1282" max="1282" width="0" style="20" hidden="1" customWidth="1"/>
    <col min="1283" max="1283" width="30.140625" style="20" customWidth="1"/>
    <col min="1284" max="1284" width="18.28515625" style="20" customWidth="1"/>
    <col min="1285" max="1285" width="0" style="20" hidden="1" customWidth="1"/>
    <col min="1286" max="1286" width="11.7109375" style="20" customWidth="1"/>
    <col min="1287" max="1287" width="13.140625" style="20" customWidth="1"/>
    <col min="1288" max="1288" width="14.7109375" style="20" customWidth="1"/>
    <col min="1289" max="1289" width="15.85546875" style="20" customWidth="1"/>
    <col min="1290" max="1536" width="9.140625" style="20"/>
    <col min="1537" max="1537" width="8" style="20" customWidth="1"/>
    <col min="1538" max="1538" width="0" style="20" hidden="1" customWidth="1"/>
    <col min="1539" max="1539" width="30.140625" style="20" customWidth="1"/>
    <col min="1540" max="1540" width="18.28515625" style="20" customWidth="1"/>
    <col min="1541" max="1541" width="0" style="20" hidden="1" customWidth="1"/>
    <col min="1542" max="1542" width="11.7109375" style="20" customWidth="1"/>
    <col min="1543" max="1543" width="13.140625" style="20" customWidth="1"/>
    <col min="1544" max="1544" width="14.7109375" style="20" customWidth="1"/>
    <col min="1545" max="1545" width="15.85546875" style="20" customWidth="1"/>
    <col min="1546" max="1792" width="9.140625" style="20"/>
    <col min="1793" max="1793" width="8" style="20" customWidth="1"/>
    <col min="1794" max="1794" width="0" style="20" hidden="1" customWidth="1"/>
    <col min="1795" max="1795" width="30.140625" style="20" customWidth="1"/>
    <col min="1796" max="1796" width="18.28515625" style="20" customWidth="1"/>
    <col min="1797" max="1797" width="0" style="20" hidden="1" customWidth="1"/>
    <col min="1798" max="1798" width="11.7109375" style="20" customWidth="1"/>
    <col min="1799" max="1799" width="13.140625" style="20" customWidth="1"/>
    <col min="1800" max="1800" width="14.7109375" style="20" customWidth="1"/>
    <col min="1801" max="1801" width="15.85546875" style="20" customWidth="1"/>
    <col min="1802" max="2048" width="9.140625" style="20"/>
    <col min="2049" max="2049" width="8" style="20" customWidth="1"/>
    <col min="2050" max="2050" width="0" style="20" hidden="1" customWidth="1"/>
    <col min="2051" max="2051" width="30.140625" style="20" customWidth="1"/>
    <col min="2052" max="2052" width="18.28515625" style="20" customWidth="1"/>
    <col min="2053" max="2053" width="0" style="20" hidden="1" customWidth="1"/>
    <col min="2054" max="2054" width="11.7109375" style="20" customWidth="1"/>
    <col min="2055" max="2055" width="13.140625" style="20" customWidth="1"/>
    <col min="2056" max="2056" width="14.7109375" style="20" customWidth="1"/>
    <col min="2057" max="2057" width="15.85546875" style="20" customWidth="1"/>
    <col min="2058" max="2304" width="9.140625" style="20"/>
    <col min="2305" max="2305" width="8" style="20" customWidth="1"/>
    <col min="2306" max="2306" width="0" style="20" hidden="1" customWidth="1"/>
    <col min="2307" max="2307" width="30.140625" style="20" customWidth="1"/>
    <col min="2308" max="2308" width="18.28515625" style="20" customWidth="1"/>
    <col min="2309" max="2309" width="0" style="20" hidden="1" customWidth="1"/>
    <col min="2310" max="2310" width="11.7109375" style="20" customWidth="1"/>
    <col min="2311" max="2311" width="13.140625" style="20" customWidth="1"/>
    <col min="2312" max="2312" width="14.7109375" style="20" customWidth="1"/>
    <col min="2313" max="2313" width="15.85546875" style="20" customWidth="1"/>
    <col min="2314" max="2560" width="9.140625" style="20"/>
    <col min="2561" max="2561" width="8" style="20" customWidth="1"/>
    <col min="2562" max="2562" width="0" style="20" hidden="1" customWidth="1"/>
    <col min="2563" max="2563" width="30.140625" style="20" customWidth="1"/>
    <col min="2564" max="2564" width="18.28515625" style="20" customWidth="1"/>
    <col min="2565" max="2565" width="0" style="20" hidden="1" customWidth="1"/>
    <col min="2566" max="2566" width="11.7109375" style="20" customWidth="1"/>
    <col min="2567" max="2567" width="13.140625" style="20" customWidth="1"/>
    <col min="2568" max="2568" width="14.7109375" style="20" customWidth="1"/>
    <col min="2569" max="2569" width="15.85546875" style="20" customWidth="1"/>
    <col min="2570" max="2816" width="9.140625" style="20"/>
    <col min="2817" max="2817" width="8" style="20" customWidth="1"/>
    <col min="2818" max="2818" width="0" style="20" hidden="1" customWidth="1"/>
    <col min="2819" max="2819" width="30.140625" style="20" customWidth="1"/>
    <col min="2820" max="2820" width="18.28515625" style="20" customWidth="1"/>
    <col min="2821" max="2821" width="0" style="20" hidden="1" customWidth="1"/>
    <col min="2822" max="2822" width="11.7109375" style="20" customWidth="1"/>
    <col min="2823" max="2823" width="13.140625" style="20" customWidth="1"/>
    <col min="2824" max="2824" width="14.7109375" style="20" customWidth="1"/>
    <col min="2825" max="2825" width="15.85546875" style="20" customWidth="1"/>
    <col min="2826" max="3072" width="9.140625" style="20"/>
    <col min="3073" max="3073" width="8" style="20" customWidth="1"/>
    <col min="3074" max="3074" width="0" style="20" hidden="1" customWidth="1"/>
    <col min="3075" max="3075" width="30.140625" style="20" customWidth="1"/>
    <col min="3076" max="3076" width="18.28515625" style="20" customWidth="1"/>
    <col min="3077" max="3077" width="0" style="20" hidden="1" customWidth="1"/>
    <col min="3078" max="3078" width="11.7109375" style="20" customWidth="1"/>
    <col min="3079" max="3079" width="13.140625" style="20" customWidth="1"/>
    <col min="3080" max="3080" width="14.7109375" style="20" customWidth="1"/>
    <col min="3081" max="3081" width="15.85546875" style="20" customWidth="1"/>
    <col min="3082" max="3328" width="9.140625" style="20"/>
    <col min="3329" max="3329" width="8" style="20" customWidth="1"/>
    <col min="3330" max="3330" width="0" style="20" hidden="1" customWidth="1"/>
    <col min="3331" max="3331" width="30.140625" style="20" customWidth="1"/>
    <col min="3332" max="3332" width="18.28515625" style="20" customWidth="1"/>
    <col min="3333" max="3333" width="0" style="20" hidden="1" customWidth="1"/>
    <col min="3334" max="3334" width="11.7109375" style="20" customWidth="1"/>
    <col min="3335" max="3335" width="13.140625" style="20" customWidth="1"/>
    <col min="3336" max="3336" width="14.7109375" style="20" customWidth="1"/>
    <col min="3337" max="3337" width="15.85546875" style="20" customWidth="1"/>
    <col min="3338" max="3584" width="9.140625" style="20"/>
    <col min="3585" max="3585" width="8" style="20" customWidth="1"/>
    <col min="3586" max="3586" width="0" style="20" hidden="1" customWidth="1"/>
    <col min="3587" max="3587" width="30.140625" style="20" customWidth="1"/>
    <col min="3588" max="3588" width="18.28515625" style="20" customWidth="1"/>
    <col min="3589" max="3589" width="0" style="20" hidden="1" customWidth="1"/>
    <col min="3590" max="3590" width="11.7109375" style="20" customWidth="1"/>
    <col min="3591" max="3591" width="13.140625" style="20" customWidth="1"/>
    <col min="3592" max="3592" width="14.7109375" style="20" customWidth="1"/>
    <col min="3593" max="3593" width="15.85546875" style="20" customWidth="1"/>
    <col min="3594" max="3840" width="9.140625" style="20"/>
    <col min="3841" max="3841" width="8" style="20" customWidth="1"/>
    <col min="3842" max="3842" width="0" style="20" hidden="1" customWidth="1"/>
    <col min="3843" max="3843" width="30.140625" style="20" customWidth="1"/>
    <col min="3844" max="3844" width="18.28515625" style="20" customWidth="1"/>
    <col min="3845" max="3845" width="0" style="20" hidden="1" customWidth="1"/>
    <col min="3846" max="3846" width="11.7109375" style="20" customWidth="1"/>
    <col min="3847" max="3847" width="13.140625" style="20" customWidth="1"/>
    <col min="3848" max="3848" width="14.7109375" style="20" customWidth="1"/>
    <col min="3849" max="3849" width="15.85546875" style="20" customWidth="1"/>
    <col min="3850" max="4096" width="9.140625" style="20"/>
    <col min="4097" max="4097" width="8" style="20" customWidth="1"/>
    <col min="4098" max="4098" width="0" style="20" hidden="1" customWidth="1"/>
    <col min="4099" max="4099" width="30.140625" style="20" customWidth="1"/>
    <col min="4100" max="4100" width="18.28515625" style="20" customWidth="1"/>
    <col min="4101" max="4101" width="0" style="20" hidden="1" customWidth="1"/>
    <col min="4102" max="4102" width="11.7109375" style="20" customWidth="1"/>
    <col min="4103" max="4103" width="13.140625" style="20" customWidth="1"/>
    <col min="4104" max="4104" width="14.7109375" style="20" customWidth="1"/>
    <col min="4105" max="4105" width="15.85546875" style="20" customWidth="1"/>
    <col min="4106" max="4352" width="9.140625" style="20"/>
    <col min="4353" max="4353" width="8" style="20" customWidth="1"/>
    <col min="4354" max="4354" width="0" style="20" hidden="1" customWidth="1"/>
    <col min="4355" max="4355" width="30.140625" style="20" customWidth="1"/>
    <col min="4356" max="4356" width="18.28515625" style="20" customWidth="1"/>
    <col min="4357" max="4357" width="0" style="20" hidden="1" customWidth="1"/>
    <col min="4358" max="4358" width="11.7109375" style="20" customWidth="1"/>
    <col min="4359" max="4359" width="13.140625" style="20" customWidth="1"/>
    <col min="4360" max="4360" width="14.7109375" style="20" customWidth="1"/>
    <col min="4361" max="4361" width="15.85546875" style="20" customWidth="1"/>
    <col min="4362" max="4608" width="9.140625" style="20"/>
    <col min="4609" max="4609" width="8" style="20" customWidth="1"/>
    <col min="4610" max="4610" width="0" style="20" hidden="1" customWidth="1"/>
    <col min="4611" max="4611" width="30.140625" style="20" customWidth="1"/>
    <col min="4612" max="4612" width="18.28515625" style="20" customWidth="1"/>
    <col min="4613" max="4613" width="0" style="20" hidden="1" customWidth="1"/>
    <col min="4614" max="4614" width="11.7109375" style="20" customWidth="1"/>
    <col min="4615" max="4615" width="13.140625" style="20" customWidth="1"/>
    <col min="4616" max="4616" width="14.7109375" style="20" customWidth="1"/>
    <col min="4617" max="4617" width="15.85546875" style="20" customWidth="1"/>
    <col min="4618" max="4864" width="9.140625" style="20"/>
    <col min="4865" max="4865" width="8" style="20" customWidth="1"/>
    <col min="4866" max="4866" width="0" style="20" hidden="1" customWidth="1"/>
    <col min="4867" max="4867" width="30.140625" style="20" customWidth="1"/>
    <col min="4868" max="4868" width="18.28515625" style="20" customWidth="1"/>
    <col min="4869" max="4869" width="0" style="20" hidden="1" customWidth="1"/>
    <col min="4870" max="4870" width="11.7109375" style="20" customWidth="1"/>
    <col min="4871" max="4871" width="13.140625" style="20" customWidth="1"/>
    <col min="4872" max="4872" width="14.7109375" style="20" customWidth="1"/>
    <col min="4873" max="4873" width="15.85546875" style="20" customWidth="1"/>
    <col min="4874" max="5120" width="9.140625" style="20"/>
    <col min="5121" max="5121" width="8" style="20" customWidth="1"/>
    <col min="5122" max="5122" width="0" style="20" hidden="1" customWidth="1"/>
    <col min="5123" max="5123" width="30.140625" style="20" customWidth="1"/>
    <col min="5124" max="5124" width="18.28515625" style="20" customWidth="1"/>
    <col min="5125" max="5125" width="0" style="20" hidden="1" customWidth="1"/>
    <col min="5126" max="5126" width="11.7109375" style="20" customWidth="1"/>
    <col min="5127" max="5127" width="13.140625" style="20" customWidth="1"/>
    <col min="5128" max="5128" width="14.7109375" style="20" customWidth="1"/>
    <col min="5129" max="5129" width="15.85546875" style="20" customWidth="1"/>
    <col min="5130" max="5376" width="9.140625" style="20"/>
    <col min="5377" max="5377" width="8" style="20" customWidth="1"/>
    <col min="5378" max="5378" width="0" style="20" hidden="1" customWidth="1"/>
    <col min="5379" max="5379" width="30.140625" style="20" customWidth="1"/>
    <col min="5380" max="5380" width="18.28515625" style="20" customWidth="1"/>
    <col min="5381" max="5381" width="0" style="20" hidden="1" customWidth="1"/>
    <col min="5382" max="5382" width="11.7109375" style="20" customWidth="1"/>
    <col min="5383" max="5383" width="13.140625" style="20" customWidth="1"/>
    <col min="5384" max="5384" width="14.7109375" style="20" customWidth="1"/>
    <col min="5385" max="5385" width="15.85546875" style="20" customWidth="1"/>
    <col min="5386" max="5632" width="9.140625" style="20"/>
    <col min="5633" max="5633" width="8" style="20" customWidth="1"/>
    <col min="5634" max="5634" width="0" style="20" hidden="1" customWidth="1"/>
    <col min="5635" max="5635" width="30.140625" style="20" customWidth="1"/>
    <col min="5636" max="5636" width="18.28515625" style="20" customWidth="1"/>
    <col min="5637" max="5637" width="0" style="20" hidden="1" customWidth="1"/>
    <col min="5638" max="5638" width="11.7109375" style="20" customWidth="1"/>
    <col min="5639" max="5639" width="13.140625" style="20" customWidth="1"/>
    <col min="5640" max="5640" width="14.7109375" style="20" customWidth="1"/>
    <col min="5641" max="5641" width="15.85546875" style="20" customWidth="1"/>
    <col min="5642" max="5888" width="9.140625" style="20"/>
    <col min="5889" max="5889" width="8" style="20" customWidth="1"/>
    <col min="5890" max="5890" width="0" style="20" hidden="1" customWidth="1"/>
    <col min="5891" max="5891" width="30.140625" style="20" customWidth="1"/>
    <col min="5892" max="5892" width="18.28515625" style="20" customWidth="1"/>
    <col min="5893" max="5893" width="0" style="20" hidden="1" customWidth="1"/>
    <col min="5894" max="5894" width="11.7109375" style="20" customWidth="1"/>
    <col min="5895" max="5895" width="13.140625" style="20" customWidth="1"/>
    <col min="5896" max="5896" width="14.7109375" style="20" customWidth="1"/>
    <col min="5897" max="5897" width="15.85546875" style="20" customWidth="1"/>
    <col min="5898" max="6144" width="9.140625" style="20"/>
    <col min="6145" max="6145" width="8" style="20" customWidth="1"/>
    <col min="6146" max="6146" width="0" style="20" hidden="1" customWidth="1"/>
    <col min="6147" max="6147" width="30.140625" style="20" customWidth="1"/>
    <col min="6148" max="6148" width="18.28515625" style="20" customWidth="1"/>
    <col min="6149" max="6149" width="0" style="20" hidden="1" customWidth="1"/>
    <col min="6150" max="6150" width="11.7109375" style="20" customWidth="1"/>
    <col min="6151" max="6151" width="13.140625" style="20" customWidth="1"/>
    <col min="6152" max="6152" width="14.7109375" style="20" customWidth="1"/>
    <col min="6153" max="6153" width="15.85546875" style="20" customWidth="1"/>
    <col min="6154" max="6400" width="9.140625" style="20"/>
    <col min="6401" max="6401" width="8" style="20" customWidth="1"/>
    <col min="6402" max="6402" width="0" style="20" hidden="1" customWidth="1"/>
    <col min="6403" max="6403" width="30.140625" style="20" customWidth="1"/>
    <col min="6404" max="6404" width="18.28515625" style="20" customWidth="1"/>
    <col min="6405" max="6405" width="0" style="20" hidden="1" customWidth="1"/>
    <col min="6406" max="6406" width="11.7109375" style="20" customWidth="1"/>
    <col min="6407" max="6407" width="13.140625" style="20" customWidth="1"/>
    <col min="6408" max="6408" width="14.7109375" style="20" customWidth="1"/>
    <col min="6409" max="6409" width="15.85546875" style="20" customWidth="1"/>
    <col min="6410" max="6656" width="9.140625" style="20"/>
    <col min="6657" max="6657" width="8" style="20" customWidth="1"/>
    <col min="6658" max="6658" width="0" style="20" hidden="1" customWidth="1"/>
    <col min="6659" max="6659" width="30.140625" style="20" customWidth="1"/>
    <col min="6660" max="6660" width="18.28515625" style="20" customWidth="1"/>
    <col min="6661" max="6661" width="0" style="20" hidden="1" customWidth="1"/>
    <col min="6662" max="6662" width="11.7109375" style="20" customWidth="1"/>
    <col min="6663" max="6663" width="13.140625" style="20" customWidth="1"/>
    <col min="6664" max="6664" width="14.7109375" style="20" customWidth="1"/>
    <col min="6665" max="6665" width="15.85546875" style="20" customWidth="1"/>
    <col min="6666" max="6912" width="9.140625" style="20"/>
    <col min="6913" max="6913" width="8" style="20" customWidth="1"/>
    <col min="6914" max="6914" width="0" style="20" hidden="1" customWidth="1"/>
    <col min="6915" max="6915" width="30.140625" style="20" customWidth="1"/>
    <col min="6916" max="6916" width="18.28515625" style="20" customWidth="1"/>
    <col min="6917" max="6917" width="0" style="20" hidden="1" customWidth="1"/>
    <col min="6918" max="6918" width="11.7109375" style="20" customWidth="1"/>
    <col min="6919" max="6919" width="13.140625" style="20" customWidth="1"/>
    <col min="6920" max="6920" width="14.7109375" style="20" customWidth="1"/>
    <col min="6921" max="6921" width="15.85546875" style="20" customWidth="1"/>
    <col min="6922" max="7168" width="9.140625" style="20"/>
    <col min="7169" max="7169" width="8" style="20" customWidth="1"/>
    <col min="7170" max="7170" width="0" style="20" hidden="1" customWidth="1"/>
    <col min="7171" max="7171" width="30.140625" style="20" customWidth="1"/>
    <col min="7172" max="7172" width="18.28515625" style="20" customWidth="1"/>
    <col min="7173" max="7173" width="0" style="20" hidden="1" customWidth="1"/>
    <col min="7174" max="7174" width="11.7109375" style="20" customWidth="1"/>
    <col min="7175" max="7175" width="13.140625" style="20" customWidth="1"/>
    <col min="7176" max="7176" width="14.7109375" style="20" customWidth="1"/>
    <col min="7177" max="7177" width="15.85546875" style="20" customWidth="1"/>
    <col min="7178" max="7424" width="9.140625" style="20"/>
    <col min="7425" max="7425" width="8" style="20" customWidth="1"/>
    <col min="7426" max="7426" width="0" style="20" hidden="1" customWidth="1"/>
    <col min="7427" max="7427" width="30.140625" style="20" customWidth="1"/>
    <col min="7428" max="7428" width="18.28515625" style="20" customWidth="1"/>
    <col min="7429" max="7429" width="0" style="20" hidden="1" customWidth="1"/>
    <col min="7430" max="7430" width="11.7109375" style="20" customWidth="1"/>
    <col min="7431" max="7431" width="13.140625" style="20" customWidth="1"/>
    <col min="7432" max="7432" width="14.7109375" style="20" customWidth="1"/>
    <col min="7433" max="7433" width="15.85546875" style="20" customWidth="1"/>
    <col min="7434" max="7680" width="9.140625" style="20"/>
    <col min="7681" max="7681" width="8" style="20" customWidth="1"/>
    <col min="7682" max="7682" width="0" style="20" hidden="1" customWidth="1"/>
    <col min="7683" max="7683" width="30.140625" style="20" customWidth="1"/>
    <col min="7684" max="7684" width="18.28515625" style="20" customWidth="1"/>
    <col min="7685" max="7685" width="0" style="20" hidden="1" customWidth="1"/>
    <col min="7686" max="7686" width="11.7109375" style="20" customWidth="1"/>
    <col min="7687" max="7687" width="13.140625" style="20" customWidth="1"/>
    <col min="7688" max="7688" width="14.7109375" style="20" customWidth="1"/>
    <col min="7689" max="7689" width="15.85546875" style="20" customWidth="1"/>
    <col min="7690" max="7936" width="9.140625" style="20"/>
    <col min="7937" max="7937" width="8" style="20" customWidth="1"/>
    <col min="7938" max="7938" width="0" style="20" hidden="1" customWidth="1"/>
    <col min="7939" max="7939" width="30.140625" style="20" customWidth="1"/>
    <col min="7940" max="7940" width="18.28515625" style="20" customWidth="1"/>
    <col min="7941" max="7941" width="0" style="20" hidden="1" customWidth="1"/>
    <col min="7942" max="7942" width="11.7109375" style="20" customWidth="1"/>
    <col min="7943" max="7943" width="13.140625" style="20" customWidth="1"/>
    <col min="7944" max="7944" width="14.7109375" style="20" customWidth="1"/>
    <col min="7945" max="7945" width="15.85546875" style="20" customWidth="1"/>
    <col min="7946" max="8192" width="9.140625" style="20"/>
    <col min="8193" max="8193" width="8" style="20" customWidth="1"/>
    <col min="8194" max="8194" width="0" style="20" hidden="1" customWidth="1"/>
    <col min="8195" max="8195" width="30.140625" style="20" customWidth="1"/>
    <col min="8196" max="8196" width="18.28515625" style="20" customWidth="1"/>
    <col min="8197" max="8197" width="0" style="20" hidden="1" customWidth="1"/>
    <col min="8198" max="8198" width="11.7109375" style="20" customWidth="1"/>
    <col min="8199" max="8199" width="13.140625" style="20" customWidth="1"/>
    <col min="8200" max="8200" width="14.7109375" style="20" customWidth="1"/>
    <col min="8201" max="8201" width="15.85546875" style="20" customWidth="1"/>
    <col min="8202" max="8448" width="9.140625" style="20"/>
    <col min="8449" max="8449" width="8" style="20" customWidth="1"/>
    <col min="8450" max="8450" width="0" style="20" hidden="1" customWidth="1"/>
    <col min="8451" max="8451" width="30.140625" style="20" customWidth="1"/>
    <col min="8452" max="8452" width="18.28515625" style="20" customWidth="1"/>
    <col min="8453" max="8453" width="0" style="20" hidden="1" customWidth="1"/>
    <col min="8454" max="8454" width="11.7109375" style="20" customWidth="1"/>
    <col min="8455" max="8455" width="13.140625" style="20" customWidth="1"/>
    <col min="8456" max="8456" width="14.7109375" style="20" customWidth="1"/>
    <col min="8457" max="8457" width="15.85546875" style="20" customWidth="1"/>
    <col min="8458" max="8704" width="9.140625" style="20"/>
    <col min="8705" max="8705" width="8" style="20" customWidth="1"/>
    <col min="8706" max="8706" width="0" style="20" hidden="1" customWidth="1"/>
    <col min="8707" max="8707" width="30.140625" style="20" customWidth="1"/>
    <col min="8708" max="8708" width="18.28515625" style="20" customWidth="1"/>
    <col min="8709" max="8709" width="0" style="20" hidden="1" customWidth="1"/>
    <col min="8710" max="8710" width="11.7109375" style="20" customWidth="1"/>
    <col min="8711" max="8711" width="13.140625" style="20" customWidth="1"/>
    <col min="8712" max="8712" width="14.7109375" style="20" customWidth="1"/>
    <col min="8713" max="8713" width="15.85546875" style="20" customWidth="1"/>
    <col min="8714" max="8960" width="9.140625" style="20"/>
    <col min="8961" max="8961" width="8" style="20" customWidth="1"/>
    <col min="8962" max="8962" width="0" style="20" hidden="1" customWidth="1"/>
    <col min="8963" max="8963" width="30.140625" style="20" customWidth="1"/>
    <col min="8964" max="8964" width="18.28515625" style="20" customWidth="1"/>
    <col min="8965" max="8965" width="0" style="20" hidden="1" customWidth="1"/>
    <col min="8966" max="8966" width="11.7109375" style="20" customWidth="1"/>
    <col min="8967" max="8967" width="13.140625" style="20" customWidth="1"/>
    <col min="8968" max="8968" width="14.7109375" style="20" customWidth="1"/>
    <col min="8969" max="8969" width="15.85546875" style="20" customWidth="1"/>
    <col min="8970" max="9216" width="9.140625" style="20"/>
    <col min="9217" max="9217" width="8" style="20" customWidth="1"/>
    <col min="9218" max="9218" width="0" style="20" hidden="1" customWidth="1"/>
    <col min="9219" max="9219" width="30.140625" style="20" customWidth="1"/>
    <col min="9220" max="9220" width="18.28515625" style="20" customWidth="1"/>
    <col min="9221" max="9221" width="0" style="20" hidden="1" customWidth="1"/>
    <col min="9222" max="9222" width="11.7109375" style="20" customWidth="1"/>
    <col min="9223" max="9223" width="13.140625" style="20" customWidth="1"/>
    <col min="9224" max="9224" width="14.7109375" style="20" customWidth="1"/>
    <col min="9225" max="9225" width="15.85546875" style="20" customWidth="1"/>
    <col min="9226" max="9472" width="9.140625" style="20"/>
    <col min="9473" max="9473" width="8" style="20" customWidth="1"/>
    <col min="9474" max="9474" width="0" style="20" hidden="1" customWidth="1"/>
    <col min="9475" max="9475" width="30.140625" style="20" customWidth="1"/>
    <col min="9476" max="9476" width="18.28515625" style="20" customWidth="1"/>
    <col min="9477" max="9477" width="0" style="20" hidden="1" customWidth="1"/>
    <col min="9478" max="9478" width="11.7109375" style="20" customWidth="1"/>
    <col min="9479" max="9479" width="13.140625" style="20" customWidth="1"/>
    <col min="9480" max="9480" width="14.7109375" style="20" customWidth="1"/>
    <col min="9481" max="9481" width="15.85546875" style="20" customWidth="1"/>
    <col min="9482" max="9728" width="9.140625" style="20"/>
    <col min="9729" max="9729" width="8" style="20" customWidth="1"/>
    <col min="9730" max="9730" width="0" style="20" hidden="1" customWidth="1"/>
    <col min="9731" max="9731" width="30.140625" style="20" customWidth="1"/>
    <col min="9732" max="9732" width="18.28515625" style="20" customWidth="1"/>
    <col min="9733" max="9733" width="0" style="20" hidden="1" customWidth="1"/>
    <col min="9734" max="9734" width="11.7109375" style="20" customWidth="1"/>
    <col min="9735" max="9735" width="13.140625" style="20" customWidth="1"/>
    <col min="9736" max="9736" width="14.7109375" style="20" customWidth="1"/>
    <col min="9737" max="9737" width="15.85546875" style="20" customWidth="1"/>
    <col min="9738" max="9984" width="9.140625" style="20"/>
    <col min="9985" max="9985" width="8" style="20" customWidth="1"/>
    <col min="9986" max="9986" width="0" style="20" hidden="1" customWidth="1"/>
    <col min="9987" max="9987" width="30.140625" style="20" customWidth="1"/>
    <col min="9988" max="9988" width="18.28515625" style="20" customWidth="1"/>
    <col min="9989" max="9989" width="0" style="20" hidden="1" customWidth="1"/>
    <col min="9990" max="9990" width="11.7109375" style="20" customWidth="1"/>
    <col min="9991" max="9991" width="13.140625" style="20" customWidth="1"/>
    <col min="9992" max="9992" width="14.7109375" style="20" customWidth="1"/>
    <col min="9993" max="9993" width="15.85546875" style="20" customWidth="1"/>
    <col min="9994" max="10240" width="9.140625" style="20"/>
    <col min="10241" max="10241" width="8" style="20" customWidth="1"/>
    <col min="10242" max="10242" width="0" style="20" hidden="1" customWidth="1"/>
    <col min="10243" max="10243" width="30.140625" style="20" customWidth="1"/>
    <col min="10244" max="10244" width="18.28515625" style="20" customWidth="1"/>
    <col min="10245" max="10245" width="0" style="20" hidden="1" customWidth="1"/>
    <col min="10246" max="10246" width="11.7109375" style="20" customWidth="1"/>
    <col min="10247" max="10247" width="13.140625" style="20" customWidth="1"/>
    <col min="10248" max="10248" width="14.7109375" style="20" customWidth="1"/>
    <col min="10249" max="10249" width="15.85546875" style="20" customWidth="1"/>
    <col min="10250" max="10496" width="9.140625" style="20"/>
    <col min="10497" max="10497" width="8" style="20" customWidth="1"/>
    <col min="10498" max="10498" width="0" style="20" hidden="1" customWidth="1"/>
    <col min="10499" max="10499" width="30.140625" style="20" customWidth="1"/>
    <col min="10500" max="10500" width="18.28515625" style="20" customWidth="1"/>
    <col min="10501" max="10501" width="0" style="20" hidden="1" customWidth="1"/>
    <col min="10502" max="10502" width="11.7109375" style="20" customWidth="1"/>
    <col min="10503" max="10503" width="13.140625" style="20" customWidth="1"/>
    <col min="10504" max="10504" width="14.7109375" style="20" customWidth="1"/>
    <col min="10505" max="10505" width="15.85546875" style="20" customWidth="1"/>
    <col min="10506" max="10752" width="9.140625" style="20"/>
    <col min="10753" max="10753" width="8" style="20" customWidth="1"/>
    <col min="10754" max="10754" width="0" style="20" hidden="1" customWidth="1"/>
    <col min="10755" max="10755" width="30.140625" style="20" customWidth="1"/>
    <col min="10756" max="10756" width="18.28515625" style="20" customWidth="1"/>
    <col min="10757" max="10757" width="0" style="20" hidden="1" customWidth="1"/>
    <col min="10758" max="10758" width="11.7109375" style="20" customWidth="1"/>
    <col min="10759" max="10759" width="13.140625" style="20" customWidth="1"/>
    <col min="10760" max="10760" width="14.7109375" style="20" customWidth="1"/>
    <col min="10761" max="10761" width="15.85546875" style="20" customWidth="1"/>
    <col min="10762" max="11008" width="9.140625" style="20"/>
    <col min="11009" max="11009" width="8" style="20" customWidth="1"/>
    <col min="11010" max="11010" width="0" style="20" hidden="1" customWidth="1"/>
    <col min="11011" max="11011" width="30.140625" style="20" customWidth="1"/>
    <col min="11012" max="11012" width="18.28515625" style="20" customWidth="1"/>
    <col min="11013" max="11013" width="0" style="20" hidden="1" customWidth="1"/>
    <col min="11014" max="11014" width="11.7109375" style="20" customWidth="1"/>
    <col min="11015" max="11015" width="13.140625" style="20" customWidth="1"/>
    <col min="11016" max="11016" width="14.7109375" style="20" customWidth="1"/>
    <col min="11017" max="11017" width="15.85546875" style="20" customWidth="1"/>
    <col min="11018" max="11264" width="9.140625" style="20"/>
    <col min="11265" max="11265" width="8" style="20" customWidth="1"/>
    <col min="11266" max="11266" width="0" style="20" hidden="1" customWidth="1"/>
    <col min="11267" max="11267" width="30.140625" style="20" customWidth="1"/>
    <col min="11268" max="11268" width="18.28515625" style="20" customWidth="1"/>
    <col min="11269" max="11269" width="0" style="20" hidden="1" customWidth="1"/>
    <col min="11270" max="11270" width="11.7109375" style="20" customWidth="1"/>
    <col min="11271" max="11271" width="13.140625" style="20" customWidth="1"/>
    <col min="11272" max="11272" width="14.7109375" style="20" customWidth="1"/>
    <col min="11273" max="11273" width="15.85546875" style="20" customWidth="1"/>
    <col min="11274" max="11520" width="9.140625" style="20"/>
    <col min="11521" max="11521" width="8" style="20" customWidth="1"/>
    <col min="11522" max="11522" width="0" style="20" hidden="1" customWidth="1"/>
    <col min="11523" max="11523" width="30.140625" style="20" customWidth="1"/>
    <col min="11524" max="11524" width="18.28515625" style="20" customWidth="1"/>
    <col min="11525" max="11525" width="0" style="20" hidden="1" customWidth="1"/>
    <col min="11526" max="11526" width="11.7109375" style="20" customWidth="1"/>
    <col min="11527" max="11527" width="13.140625" style="20" customWidth="1"/>
    <col min="11528" max="11528" width="14.7109375" style="20" customWidth="1"/>
    <col min="11529" max="11529" width="15.85546875" style="20" customWidth="1"/>
    <col min="11530" max="11776" width="9.140625" style="20"/>
    <col min="11777" max="11777" width="8" style="20" customWidth="1"/>
    <col min="11778" max="11778" width="0" style="20" hidden="1" customWidth="1"/>
    <col min="11779" max="11779" width="30.140625" style="20" customWidth="1"/>
    <col min="11780" max="11780" width="18.28515625" style="20" customWidth="1"/>
    <col min="11781" max="11781" width="0" style="20" hidden="1" customWidth="1"/>
    <col min="11782" max="11782" width="11.7109375" style="20" customWidth="1"/>
    <col min="11783" max="11783" width="13.140625" style="20" customWidth="1"/>
    <col min="11784" max="11784" width="14.7109375" style="20" customWidth="1"/>
    <col min="11785" max="11785" width="15.85546875" style="20" customWidth="1"/>
    <col min="11786" max="12032" width="9.140625" style="20"/>
    <col min="12033" max="12033" width="8" style="20" customWidth="1"/>
    <col min="12034" max="12034" width="0" style="20" hidden="1" customWidth="1"/>
    <col min="12035" max="12035" width="30.140625" style="20" customWidth="1"/>
    <col min="12036" max="12036" width="18.28515625" style="20" customWidth="1"/>
    <col min="12037" max="12037" width="0" style="20" hidden="1" customWidth="1"/>
    <col min="12038" max="12038" width="11.7109375" style="20" customWidth="1"/>
    <col min="12039" max="12039" width="13.140625" style="20" customWidth="1"/>
    <col min="12040" max="12040" width="14.7109375" style="20" customWidth="1"/>
    <col min="12041" max="12041" width="15.85546875" style="20" customWidth="1"/>
    <col min="12042" max="12288" width="9.140625" style="20"/>
    <col min="12289" max="12289" width="8" style="20" customWidth="1"/>
    <col min="12290" max="12290" width="0" style="20" hidden="1" customWidth="1"/>
    <col min="12291" max="12291" width="30.140625" style="20" customWidth="1"/>
    <col min="12292" max="12292" width="18.28515625" style="20" customWidth="1"/>
    <col min="12293" max="12293" width="0" style="20" hidden="1" customWidth="1"/>
    <col min="12294" max="12294" width="11.7109375" style="20" customWidth="1"/>
    <col min="12295" max="12295" width="13.140625" style="20" customWidth="1"/>
    <col min="12296" max="12296" width="14.7109375" style="20" customWidth="1"/>
    <col min="12297" max="12297" width="15.85546875" style="20" customWidth="1"/>
    <col min="12298" max="12544" width="9.140625" style="20"/>
    <col min="12545" max="12545" width="8" style="20" customWidth="1"/>
    <col min="12546" max="12546" width="0" style="20" hidden="1" customWidth="1"/>
    <col min="12547" max="12547" width="30.140625" style="20" customWidth="1"/>
    <col min="12548" max="12548" width="18.28515625" style="20" customWidth="1"/>
    <col min="12549" max="12549" width="0" style="20" hidden="1" customWidth="1"/>
    <col min="12550" max="12550" width="11.7109375" style="20" customWidth="1"/>
    <col min="12551" max="12551" width="13.140625" style="20" customWidth="1"/>
    <col min="12552" max="12552" width="14.7109375" style="20" customWidth="1"/>
    <col min="12553" max="12553" width="15.85546875" style="20" customWidth="1"/>
    <col min="12554" max="12800" width="9.140625" style="20"/>
    <col min="12801" max="12801" width="8" style="20" customWidth="1"/>
    <col min="12802" max="12802" width="0" style="20" hidden="1" customWidth="1"/>
    <col min="12803" max="12803" width="30.140625" style="20" customWidth="1"/>
    <col min="12804" max="12804" width="18.28515625" style="20" customWidth="1"/>
    <col min="12805" max="12805" width="0" style="20" hidden="1" customWidth="1"/>
    <col min="12806" max="12806" width="11.7109375" style="20" customWidth="1"/>
    <col min="12807" max="12807" width="13.140625" style="20" customWidth="1"/>
    <col min="12808" max="12808" width="14.7109375" style="20" customWidth="1"/>
    <col min="12809" max="12809" width="15.85546875" style="20" customWidth="1"/>
    <col min="12810" max="13056" width="9.140625" style="20"/>
    <col min="13057" max="13057" width="8" style="20" customWidth="1"/>
    <col min="13058" max="13058" width="0" style="20" hidden="1" customWidth="1"/>
    <col min="13059" max="13059" width="30.140625" style="20" customWidth="1"/>
    <col min="13060" max="13060" width="18.28515625" style="20" customWidth="1"/>
    <col min="13061" max="13061" width="0" style="20" hidden="1" customWidth="1"/>
    <col min="13062" max="13062" width="11.7109375" style="20" customWidth="1"/>
    <col min="13063" max="13063" width="13.140625" style="20" customWidth="1"/>
    <col min="13064" max="13064" width="14.7109375" style="20" customWidth="1"/>
    <col min="13065" max="13065" width="15.85546875" style="20" customWidth="1"/>
    <col min="13066" max="13312" width="9.140625" style="20"/>
    <col min="13313" max="13313" width="8" style="20" customWidth="1"/>
    <col min="13314" max="13314" width="0" style="20" hidden="1" customWidth="1"/>
    <col min="13315" max="13315" width="30.140625" style="20" customWidth="1"/>
    <col min="13316" max="13316" width="18.28515625" style="20" customWidth="1"/>
    <col min="13317" max="13317" width="0" style="20" hidden="1" customWidth="1"/>
    <col min="13318" max="13318" width="11.7109375" style="20" customWidth="1"/>
    <col min="13319" max="13319" width="13.140625" style="20" customWidth="1"/>
    <col min="13320" max="13320" width="14.7109375" style="20" customWidth="1"/>
    <col min="13321" max="13321" width="15.85546875" style="20" customWidth="1"/>
    <col min="13322" max="13568" width="9.140625" style="20"/>
    <col min="13569" max="13569" width="8" style="20" customWidth="1"/>
    <col min="13570" max="13570" width="0" style="20" hidden="1" customWidth="1"/>
    <col min="13571" max="13571" width="30.140625" style="20" customWidth="1"/>
    <col min="13572" max="13572" width="18.28515625" style="20" customWidth="1"/>
    <col min="13573" max="13573" width="0" style="20" hidden="1" customWidth="1"/>
    <col min="13574" max="13574" width="11.7109375" style="20" customWidth="1"/>
    <col min="13575" max="13575" width="13.140625" style="20" customWidth="1"/>
    <col min="13576" max="13576" width="14.7109375" style="20" customWidth="1"/>
    <col min="13577" max="13577" width="15.85546875" style="20" customWidth="1"/>
    <col min="13578" max="13824" width="9.140625" style="20"/>
    <col min="13825" max="13825" width="8" style="20" customWidth="1"/>
    <col min="13826" max="13826" width="0" style="20" hidden="1" customWidth="1"/>
    <col min="13827" max="13827" width="30.140625" style="20" customWidth="1"/>
    <col min="13828" max="13828" width="18.28515625" style="20" customWidth="1"/>
    <col min="13829" max="13829" width="0" style="20" hidden="1" customWidth="1"/>
    <col min="13830" max="13830" width="11.7109375" style="20" customWidth="1"/>
    <col min="13831" max="13831" width="13.140625" style="20" customWidth="1"/>
    <col min="13832" max="13832" width="14.7109375" style="20" customWidth="1"/>
    <col min="13833" max="13833" width="15.85546875" style="20" customWidth="1"/>
    <col min="13834" max="14080" width="9.140625" style="20"/>
    <col min="14081" max="14081" width="8" style="20" customWidth="1"/>
    <col min="14082" max="14082" width="0" style="20" hidden="1" customWidth="1"/>
    <col min="14083" max="14083" width="30.140625" style="20" customWidth="1"/>
    <col min="14084" max="14084" width="18.28515625" style="20" customWidth="1"/>
    <col min="14085" max="14085" width="0" style="20" hidden="1" customWidth="1"/>
    <col min="14086" max="14086" width="11.7109375" style="20" customWidth="1"/>
    <col min="14087" max="14087" width="13.140625" style="20" customWidth="1"/>
    <col min="14088" max="14088" width="14.7109375" style="20" customWidth="1"/>
    <col min="14089" max="14089" width="15.85546875" style="20" customWidth="1"/>
    <col min="14090" max="14336" width="9.140625" style="20"/>
    <col min="14337" max="14337" width="8" style="20" customWidth="1"/>
    <col min="14338" max="14338" width="0" style="20" hidden="1" customWidth="1"/>
    <col min="14339" max="14339" width="30.140625" style="20" customWidth="1"/>
    <col min="14340" max="14340" width="18.28515625" style="20" customWidth="1"/>
    <col min="14341" max="14341" width="0" style="20" hidden="1" customWidth="1"/>
    <col min="14342" max="14342" width="11.7109375" style="20" customWidth="1"/>
    <col min="14343" max="14343" width="13.140625" style="20" customWidth="1"/>
    <col min="14344" max="14344" width="14.7109375" style="20" customWidth="1"/>
    <col min="14345" max="14345" width="15.85546875" style="20" customWidth="1"/>
    <col min="14346" max="14592" width="9.140625" style="20"/>
    <col min="14593" max="14593" width="8" style="20" customWidth="1"/>
    <col min="14594" max="14594" width="0" style="20" hidden="1" customWidth="1"/>
    <col min="14595" max="14595" width="30.140625" style="20" customWidth="1"/>
    <col min="14596" max="14596" width="18.28515625" style="20" customWidth="1"/>
    <col min="14597" max="14597" width="0" style="20" hidden="1" customWidth="1"/>
    <col min="14598" max="14598" width="11.7109375" style="20" customWidth="1"/>
    <col min="14599" max="14599" width="13.140625" style="20" customWidth="1"/>
    <col min="14600" max="14600" width="14.7109375" style="20" customWidth="1"/>
    <col min="14601" max="14601" width="15.85546875" style="20" customWidth="1"/>
    <col min="14602" max="14848" width="9.140625" style="20"/>
    <col min="14849" max="14849" width="8" style="20" customWidth="1"/>
    <col min="14850" max="14850" width="0" style="20" hidden="1" customWidth="1"/>
    <col min="14851" max="14851" width="30.140625" style="20" customWidth="1"/>
    <col min="14852" max="14852" width="18.28515625" style="20" customWidth="1"/>
    <col min="14853" max="14853" width="0" style="20" hidden="1" customWidth="1"/>
    <col min="14854" max="14854" width="11.7109375" style="20" customWidth="1"/>
    <col min="14855" max="14855" width="13.140625" style="20" customWidth="1"/>
    <col min="14856" max="14856" width="14.7109375" style="20" customWidth="1"/>
    <col min="14857" max="14857" width="15.85546875" style="20" customWidth="1"/>
    <col min="14858" max="15104" width="9.140625" style="20"/>
    <col min="15105" max="15105" width="8" style="20" customWidth="1"/>
    <col min="15106" max="15106" width="0" style="20" hidden="1" customWidth="1"/>
    <col min="15107" max="15107" width="30.140625" style="20" customWidth="1"/>
    <col min="15108" max="15108" width="18.28515625" style="20" customWidth="1"/>
    <col min="15109" max="15109" width="0" style="20" hidden="1" customWidth="1"/>
    <col min="15110" max="15110" width="11.7109375" style="20" customWidth="1"/>
    <col min="15111" max="15111" width="13.140625" style="20" customWidth="1"/>
    <col min="15112" max="15112" width="14.7109375" style="20" customWidth="1"/>
    <col min="15113" max="15113" width="15.85546875" style="20" customWidth="1"/>
    <col min="15114" max="15360" width="9.140625" style="20"/>
    <col min="15361" max="15361" width="8" style="20" customWidth="1"/>
    <col min="15362" max="15362" width="0" style="20" hidden="1" customWidth="1"/>
    <col min="15363" max="15363" width="30.140625" style="20" customWidth="1"/>
    <col min="15364" max="15364" width="18.28515625" style="20" customWidth="1"/>
    <col min="15365" max="15365" width="0" style="20" hidden="1" customWidth="1"/>
    <col min="15366" max="15366" width="11.7109375" style="20" customWidth="1"/>
    <col min="15367" max="15367" width="13.140625" style="20" customWidth="1"/>
    <col min="15368" max="15368" width="14.7109375" style="20" customWidth="1"/>
    <col min="15369" max="15369" width="15.85546875" style="20" customWidth="1"/>
    <col min="15370" max="15616" width="9.140625" style="20"/>
    <col min="15617" max="15617" width="8" style="20" customWidth="1"/>
    <col min="15618" max="15618" width="0" style="20" hidden="1" customWidth="1"/>
    <col min="15619" max="15619" width="30.140625" style="20" customWidth="1"/>
    <col min="15620" max="15620" width="18.28515625" style="20" customWidth="1"/>
    <col min="15621" max="15621" width="0" style="20" hidden="1" customWidth="1"/>
    <col min="15622" max="15622" width="11.7109375" style="20" customWidth="1"/>
    <col min="15623" max="15623" width="13.140625" style="20" customWidth="1"/>
    <col min="15624" max="15624" width="14.7109375" style="20" customWidth="1"/>
    <col min="15625" max="15625" width="15.85546875" style="20" customWidth="1"/>
    <col min="15626" max="15872" width="9.140625" style="20"/>
    <col min="15873" max="15873" width="8" style="20" customWidth="1"/>
    <col min="15874" max="15874" width="0" style="20" hidden="1" customWidth="1"/>
    <col min="15875" max="15875" width="30.140625" style="20" customWidth="1"/>
    <col min="15876" max="15876" width="18.28515625" style="20" customWidth="1"/>
    <col min="15877" max="15877" width="0" style="20" hidden="1" customWidth="1"/>
    <col min="15878" max="15878" width="11.7109375" style="20" customWidth="1"/>
    <col min="15879" max="15879" width="13.140625" style="20" customWidth="1"/>
    <col min="15880" max="15880" width="14.7109375" style="20" customWidth="1"/>
    <col min="15881" max="15881" width="15.85546875" style="20" customWidth="1"/>
    <col min="15882" max="16128" width="9.140625" style="20"/>
    <col min="16129" max="16129" width="8" style="20" customWidth="1"/>
    <col min="16130" max="16130" width="0" style="20" hidden="1" customWidth="1"/>
    <col min="16131" max="16131" width="30.140625" style="20" customWidth="1"/>
    <col min="16132" max="16132" width="18.28515625" style="20" customWidth="1"/>
    <col min="16133" max="16133" width="0" style="20" hidden="1" customWidth="1"/>
    <col min="16134" max="16134" width="11.7109375" style="20" customWidth="1"/>
    <col min="16135" max="16135" width="13.140625" style="20" customWidth="1"/>
    <col min="16136" max="16136" width="14.7109375" style="20" customWidth="1"/>
    <col min="16137" max="16137" width="15.85546875" style="20" customWidth="1"/>
    <col min="16138" max="16384" width="9.140625" style="20"/>
  </cols>
  <sheetData>
    <row r="1" spans="1:9">
      <c r="G1" s="21"/>
      <c r="H1" s="21"/>
    </row>
    <row r="2" spans="1:9" ht="15.75">
      <c r="D2" s="22"/>
      <c r="G2" s="4" t="s">
        <v>41</v>
      </c>
      <c r="H2" s="23"/>
      <c r="I2" s="23"/>
    </row>
    <row r="3" spans="1:9" ht="15.75">
      <c r="G3" s="4" t="s">
        <v>42</v>
      </c>
      <c r="H3" s="23"/>
      <c r="I3" s="23"/>
    </row>
    <row r="5" spans="1:9" ht="15.75">
      <c r="A5" s="142" t="s">
        <v>43</v>
      </c>
      <c r="B5" s="143"/>
      <c r="C5" s="143"/>
      <c r="D5" s="143"/>
      <c r="E5" s="143"/>
      <c r="F5" s="143"/>
      <c r="G5" s="143"/>
      <c r="H5" s="143"/>
      <c r="I5" s="143"/>
    </row>
    <row r="6" spans="1:9" ht="15.75">
      <c r="A6" s="144" t="s">
        <v>44</v>
      </c>
      <c r="B6" s="143"/>
      <c r="C6" s="143"/>
      <c r="D6" s="143"/>
      <c r="E6" s="143"/>
      <c r="F6" s="143"/>
      <c r="G6" s="143"/>
      <c r="H6" s="143"/>
      <c r="I6" s="143"/>
    </row>
    <row r="7" spans="1:9" ht="15.75">
      <c r="A7" s="145" t="s">
        <v>45</v>
      </c>
      <c r="B7" s="146"/>
      <c r="C7" s="146"/>
      <c r="D7" s="146"/>
      <c r="E7" s="146"/>
      <c r="F7" s="146"/>
      <c r="G7" s="146"/>
      <c r="H7" s="146"/>
      <c r="I7" s="146"/>
    </row>
    <row r="8" spans="1:9" ht="15">
      <c r="A8" s="140" t="s">
        <v>46</v>
      </c>
      <c r="B8" s="141"/>
      <c r="C8" s="141"/>
      <c r="D8" s="141"/>
      <c r="E8" s="141"/>
      <c r="F8" s="141"/>
      <c r="G8" s="141"/>
      <c r="H8" s="141"/>
      <c r="I8" s="141"/>
    </row>
    <row r="9" spans="1:9" ht="15">
      <c r="A9" s="140" t="s">
        <v>285</v>
      </c>
      <c r="B9" s="141"/>
      <c r="C9" s="141"/>
      <c r="D9" s="141"/>
      <c r="E9" s="141"/>
      <c r="F9" s="141"/>
      <c r="G9" s="141"/>
      <c r="H9" s="141"/>
      <c r="I9" s="141"/>
    </row>
    <row r="10" spans="1:9" ht="15">
      <c r="A10" s="140" t="s">
        <v>47</v>
      </c>
      <c r="B10" s="141"/>
      <c r="C10" s="141"/>
      <c r="D10" s="141"/>
      <c r="E10" s="141"/>
      <c r="F10" s="141"/>
      <c r="G10" s="141"/>
      <c r="H10" s="141"/>
      <c r="I10" s="141"/>
    </row>
    <row r="11" spans="1:9" ht="15">
      <c r="A11" s="140" t="s">
        <v>48</v>
      </c>
      <c r="B11" s="143"/>
      <c r="C11" s="143"/>
      <c r="D11" s="143"/>
      <c r="E11" s="143"/>
      <c r="F11" s="143"/>
      <c r="G11" s="143"/>
      <c r="H11" s="143"/>
      <c r="I11" s="143"/>
    </row>
    <row r="12" spans="1:9" ht="15">
      <c r="A12" s="148"/>
      <c r="B12" s="141"/>
      <c r="C12" s="141"/>
      <c r="D12" s="141"/>
      <c r="E12" s="141"/>
      <c r="F12" s="141"/>
      <c r="G12" s="141"/>
      <c r="H12" s="141"/>
      <c r="I12" s="141"/>
    </row>
    <row r="13" spans="1:9" ht="15">
      <c r="A13" s="149" t="s">
        <v>49</v>
      </c>
      <c r="B13" s="150"/>
      <c r="C13" s="150"/>
      <c r="D13" s="150"/>
      <c r="E13" s="150"/>
      <c r="F13" s="150"/>
      <c r="G13" s="150"/>
      <c r="H13" s="150"/>
      <c r="I13" s="150"/>
    </row>
    <row r="14" spans="1:9" ht="15">
      <c r="A14" s="140"/>
      <c r="B14" s="141"/>
      <c r="C14" s="141"/>
      <c r="D14" s="141"/>
      <c r="E14" s="141"/>
      <c r="F14" s="141"/>
      <c r="G14" s="141"/>
      <c r="H14" s="141"/>
      <c r="I14" s="141"/>
    </row>
    <row r="15" spans="1:9" ht="15">
      <c r="A15" s="149" t="s">
        <v>50</v>
      </c>
      <c r="B15" s="150"/>
      <c r="C15" s="150"/>
      <c r="D15" s="150"/>
      <c r="E15" s="150"/>
      <c r="F15" s="150"/>
      <c r="G15" s="150"/>
      <c r="H15" s="150"/>
      <c r="I15" s="150"/>
    </row>
    <row r="16" spans="1:9" ht="9.75" customHeight="1">
      <c r="A16" s="24"/>
      <c r="B16" s="25"/>
      <c r="C16" s="25"/>
      <c r="D16" s="25"/>
      <c r="E16" s="25"/>
      <c r="F16" s="25"/>
      <c r="G16" s="25"/>
      <c r="H16" s="25"/>
      <c r="I16" s="25"/>
    </row>
    <row r="17" spans="1:9" ht="15">
      <c r="A17" s="151" t="s">
        <v>273</v>
      </c>
      <c r="B17" s="141"/>
      <c r="C17" s="141"/>
      <c r="D17" s="141"/>
      <c r="E17" s="141"/>
      <c r="F17" s="141"/>
      <c r="G17" s="141"/>
      <c r="H17" s="141"/>
      <c r="I17" s="141"/>
    </row>
    <row r="18" spans="1:9" ht="15">
      <c r="A18" s="140" t="s">
        <v>51</v>
      </c>
      <c r="B18" s="141"/>
      <c r="C18" s="141"/>
      <c r="D18" s="141"/>
      <c r="E18" s="141"/>
      <c r="F18" s="141"/>
      <c r="G18" s="141"/>
      <c r="H18" s="141"/>
      <c r="I18" s="141"/>
    </row>
    <row r="19" spans="1:9" s="25" customFormat="1" ht="15">
      <c r="A19" s="152" t="s">
        <v>264</v>
      </c>
      <c r="B19" s="141"/>
      <c r="C19" s="141"/>
      <c r="D19" s="141"/>
      <c r="E19" s="141"/>
      <c r="F19" s="141"/>
      <c r="G19" s="141"/>
      <c r="H19" s="141"/>
      <c r="I19" s="141"/>
    </row>
    <row r="20" spans="1:9" s="27" customFormat="1" ht="50.1" customHeight="1">
      <c r="A20" s="153" t="s">
        <v>0</v>
      </c>
      <c r="B20" s="153"/>
      <c r="C20" s="153" t="s">
        <v>52</v>
      </c>
      <c r="D20" s="154"/>
      <c r="E20" s="154"/>
      <c r="F20" s="154"/>
      <c r="G20" s="26" t="s">
        <v>53</v>
      </c>
      <c r="H20" s="26" t="s">
        <v>54</v>
      </c>
      <c r="I20" s="26" t="s">
        <v>55</v>
      </c>
    </row>
    <row r="21" spans="1:9" ht="15.75">
      <c r="A21" s="28" t="s">
        <v>56</v>
      </c>
      <c r="B21" s="29" t="s">
        <v>57</v>
      </c>
      <c r="C21" s="155" t="s">
        <v>57</v>
      </c>
      <c r="D21" s="156"/>
      <c r="E21" s="156"/>
      <c r="F21" s="156"/>
      <c r="G21" s="30">
        <v>27</v>
      </c>
      <c r="H21" s="31">
        <f>SUM(H22,H27,H28)</f>
        <v>317616.40000000002</v>
      </c>
      <c r="I21" s="31">
        <f>SUM(I22,I27,I28)</f>
        <v>288106.00000000006</v>
      </c>
    </row>
    <row r="22" spans="1:9" ht="15.75">
      <c r="A22" s="32" t="s">
        <v>58</v>
      </c>
      <c r="B22" s="33" t="s">
        <v>59</v>
      </c>
      <c r="C22" s="147" t="s">
        <v>59</v>
      </c>
      <c r="D22" s="147"/>
      <c r="E22" s="147"/>
      <c r="F22" s="147"/>
      <c r="G22" s="34">
        <v>27</v>
      </c>
      <c r="H22" s="35">
        <f>SUM(H23:H26)</f>
        <v>317096.37</v>
      </c>
      <c r="I22" s="35">
        <f>SUM(I23:I26)</f>
        <v>287894.36000000004</v>
      </c>
    </row>
    <row r="23" spans="1:9" ht="15.75">
      <c r="A23" s="32" t="s">
        <v>60</v>
      </c>
      <c r="B23" s="33" t="s">
        <v>61</v>
      </c>
      <c r="C23" s="147" t="s">
        <v>61</v>
      </c>
      <c r="D23" s="147"/>
      <c r="E23" s="147"/>
      <c r="F23" s="147"/>
      <c r="G23" s="34" t="s">
        <v>274</v>
      </c>
      <c r="H23" s="36">
        <v>315420.73</v>
      </c>
      <c r="I23" s="36">
        <v>284955.88</v>
      </c>
    </row>
    <row r="24" spans="1:9" ht="15.75">
      <c r="A24" s="32" t="s">
        <v>62</v>
      </c>
      <c r="B24" s="37" t="s">
        <v>63</v>
      </c>
      <c r="C24" s="157" t="s">
        <v>63</v>
      </c>
      <c r="D24" s="157"/>
      <c r="E24" s="157"/>
      <c r="F24" s="157"/>
      <c r="G24" s="34" t="s">
        <v>275</v>
      </c>
      <c r="H24" s="36">
        <v>298.56</v>
      </c>
      <c r="I24" s="36">
        <v>452.84</v>
      </c>
    </row>
    <row r="25" spans="1:9" ht="15.75">
      <c r="A25" s="32" t="s">
        <v>64</v>
      </c>
      <c r="B25" s="33" t="s">
        <v>65</v>
      </c>
      <c r="C25" s="157" t="s">
        <v>65</v>
      </c>
      <c r="D25" s="157"/>
      <c r="E25" s="157"/>
      <c r="F25" s="157"/>
      <c r="G25" s="34" t="s">
        <v>276</v>
      </c>
      <c r="H25" s="36">
        <v>7.8</v>
      </c>
      <c r="I25" s="36"/>
    </row>
    <row r="26" spans="1:9" ht="15.75">
      <c r="A26" s="32" t="s">
        <v>66</v>
      </c>
      <c r="B26" s="37" t="s">
        <v>67</v>
      </c>
      <c r="C26" s="157" t="s">
        <v>67</v>
      </c>
      <c r="D26" s="157"/>
      <c r="E26" s="157"/>
      <c r="F26" s="157"/>
      <c r="G26" s="34" t="s">
        <v>277</v>
      </c>
      <c r="H26" s="36">
        <v>1369.28</v>
      </c>
      <c r="I26" s="36">
        <v>2485.64</v>
      </c>
    </row>
    <row r="27" spans="1:9" ht="15.75">
      <c r="A27" s="32" t="s">
        <v>68</v>
      </c>
      <c r="B27" s="33" t="s">
        <v>69</v>
      </c>
      <c r="C27" s="157" t="s">
        <v>69</v>
      </c>
      <c r="D27" s="157"/>
      <c r="E27" s="157"/>
      <c r="F27" s="157"/>
      <c r="G27" s="34"/>
      <c r="H27" s="35"/>
      <c r="I27" s="38"/>
    </row>
    <row r="28" spans="1:9" ht="15.75">
      <c r="A28" s="32" t="s">
        <v>70</v>
      </c>
      <c r="B28" s="33" t="s">
        <v>71</v>
      </c>
      <c r="C28" s="157" t="s">
        <v>71</v>
      </c>
      <c r="D28" s="157"/>
      <c r="E28" s="157"/>
      <c r="F28" s="157"/>
      <c r="G28" s="34">
        <v>28</v>
      </c>
      <c r="H28" s="35">
        <f>SUM(H29)+SUM(H30)</f>
        <v>520.03</v>
      </c>
      <c r="I28" s="35">
        <f>SUM(I29)+SUM(I30)</f>
        <v>211.64</v>
      </c>
    </row>
    <row r="29" spans="1:9" ht="15.75">
      <c r="A29" s="32" t="s">
        <v>72</v>
      </c>
      <c r="B29" s="37" t="s">
        <v>73</v>
      </c>
      <c r="C29" s="157" t="s">
        <v>73</v>
      </c>
      <c r="D29" s="157"/>
      <c r="E29" s="157"/>
      <c r="F29" s="157"/>
      <c r="G29" s="34"/>
      <c r="H29" s="36">
        <v>520.03</v>
      </c>
      <c r="I29" s="36">
        <v>211.64</v>
      </c>
    </row>
    <row r="30" spans="1:9" ht="15.75">
      <c r="A30" s="32" t="s">
        <v>74</v>
      </c>
      <c r="B30" s="37" t="s">
        <v>75</v>
      </c>
      <c r="C30" s="157" t="s">
        <v>75</v>
      </c>
      <c r="D30" s="157"/>
      <c r="E30" s="157"/>
      <c r="F30" s="157"/>
      <c r="G30" s="34"/>
      <c r="H30" s="36"/>
      <c r="I30" s="36"/>
    </row>
    <row r="31" spans="1:9" ht="15.75">
      <c r="A31" s="28" t="s">
        <v>76</v>
      </c>
      <c r="B31" s="29" t="s">
        <v>77</v>
      </c>
      <c r="C31" s="155" t="s">
        <v>77</v>
      </c>
      <c r="D31" s="155"/>
      <c r="E31" s="155"/>
      <c r="F31" s="155"/>
      <c r="G31" s="30">
        <v>29</v>
      </c>
      <c r="H31" s="31">
        <f>SUM(H32:H45)</f>
        <v>317354.52999999991</v>
      </c>
      <c r="I31" s="31">
        <f>SUM(I32:I45)</f>
        <v>288043.41000000009</v>
      </c>
    </row>
    <row r="32" spans="1:9" ht="15.75">
      <c r="A32" s="32" t="s">
        <v>58</v>
      </c>
      <c r="B32" s="33" t="s">
        <v>78</v>
      </c>
      <c r="C32" s="157" t="s">
        <v>79</v>
      </c>
      <c r="D32" s="158"/>
      <c r="E32" s="158"/>
      <c r="F32" s="158"/>
      <c r="G32" s="34" t="s">
        <v>278</v>
      </c>
      <c r="H32" s="36">
        <v>265240.81</v>
      </c>
      <c r="I32" s="36">
        <v>237640.68000000002</v>
      </c>
    </row>
    <row r="33" spans="1:9" ht="15.75">
      <c r="A33" s="32" t="s">
        <v>68</v>
      </c>
      <c r="B33" s="33" t="s">
        <v>80</v>
      </c>
      <c r="C33" s="157" t="s">
        <v>81</v>
      </c>
      <c r="D33" s="158"/>
      <c r="E33" s="158"/>
      <c r="F33" s="158"/>
      <c r="G33" s="34" t="s">
        <v>279</v>
      </c>
      <c r="H33" s="36">
        <v>6163.49</v>
      </c>
      <c r="I33" s="36">
        <v>7568.32</v>
      </c>
    </row>
    <row r="34" spans="1:9" ht="15.75">
      <c r="A34" s="32" t="s">
        <v>70</v>
      </c>
      <c r="B34" s="33" t="s">
        <v>82</v>
      </c>
      <c r="C34" s="157" t="s">
        <v>83</v>
      </c>
      <c r="D34" s="158"/>
      <c r="E34" s="158"/>
      <c r="F34" s="158"/>
      <c r="G34" s="34" t="s">
        <v>280</v>
      </c>
      <c r="H34" s="36">
        <v>17217.100000000002</v>
      </c>
      <c r="I34" s="36">
        <v>19866.09</v>
      </c>
    </row>
    <row r="35" spans="1:9" ht="15.75">
      <c r="A35" s="32" t="s">
        <v>84</v>
      </c>
      <c r="B35" s="33" t="s">
        <v>85</v>
      </c>
      <c r="C35" s="147" t="s">
        <v>86</v>
      </c>
      <c r="D35" s="158"/>
      <c r="E35" s="158"/>
      <c r="F35" s="158"/>
      <c r="G35" s="34"/>
      <c r="H35" s="36"/>
      <c r="I35" s="36">
        <v>203.26</v>
      </c>
    </row>
    <row r="36" spans="1:9" ht="15.75">
      <c r="A36" s="32" t="s">
        <v>87</v>
      </c>
      <c r="B36" s="33" t="s">
        <v>88</v>
      </c>
      <c r="C36" s="147" t="s">
        <v>89</v>
      </c>
      <c r="D36" s="158"/>
      <c r="E36" s="158"/>
      <c r="F36" s="158"/>
      <c r="G36" s="34" t="s">
        <v>281</v>
      </c>
      <c r="H36" s="36">
        <v>6484.91</v>
      </c>
      <c r="I36" s="36">
        <v>9446.75</v>
      </c>
    </row>
    <row r="37" spans="1:9" ht="15.75">
      <c r="A37" s="32" t="s">
        <v>90</v>
      </c>
      <c r="B37" s="33" t="s">
        <v>91</v>
      </c>
      <c r="C37" s="147" t="s">
        <v>92</v>
      </c>
      <c r="D37" s="158"/>
      <c r="E37" s="158"/>
      <c r="F37" s="158"/>
      <c r="G37" s="34" t="s">
        <v>282</v>
      </c>
      <c r="H37" s="36">
        <v>219.17</v>
      </c>
      <c r="I37" s="36">
        <v>126.77</v>
      </c>
    </row>
    <row r="38" spans="1:9" ht="15.75">
      <c r="A38" s="32" t="s">
        <v>93</v>
      </c>
      <c r="B38" s="33" t="s">
        <v>94</v>
      </c>
      <c r="C38" s="147" t="s">
        <v>95</v>
      </c>
      <c r="D38" s="158"/>
      <c r="E38" s="158"/>
      <c r="F38" s="158"/>
      <c r="G38" s="34"/>
      <c r="H38" s="36"/>
      <c r="I38" s="36"/>
    </row>
    <row r="39" spans="1:9" ht="15.75">
      <c r="A39" s="32" t="s">
        <v>96</v>
      </c>
      <c r="B39" s="33" t="s">
        <v>97</v>
      </c>
      <c r="C39" s="157" t="s">
        <v>97</v>
      </c>
      <c r="D39" s="158"/>
      <c r="E39" s="158"/>
      <c r="F39" s="158"/>
      <c r="G39" s="34"/>
      <c r="H39" s="36"/>
      <c r="I39" s="36"/>
    </row>
    <row r="40" spans="1:9" ht="15.75">
      <c r="A40" s="32" t="s">
        <v>98</v>
      </c>
      <c r="B40" s="33" t="s">
        <v>99</v>
      </c>
      <c r="C40" s="147" t="s">
        <v>99</v>
      </c>
      <c r="D40" s="158"/>
      <c r="E40" s="158"/>
      <c r="F40" s="158"/>
      <c r="G40" s="34" t="s">
        <v>283</v>
      </c>
      <c r="H40" s="36">
        <v>18584.39</v>
      </c>
      <c r="I40" s="36">
        <v>11161.470000000001</v>
      </c>
    </row>
    <row r="41" spans="1:9" ht="15.75" customHeight="1">
      <c r="A41" s="32" t="s">
        <v>100</v>
      </c>
      <c r="B41" s="33" t="s">
        <v>101</v>
      </c>
      <c r="C41" s="157" t="s">
        <v>102</v>
      </c>
      <c r="D41" s="154"/>
      <c r="E41" s="154"/>
      <c r="F41" s="154"/>
      <c r="G41" s="34"/>
      <c r="H41" s="36"/>
      <c r="I41" s="36"/>
    </row>
    <row r="42" spans="1:9" ht="15.75" customHeight="1">
      <c r="A42" s="32" t="s">
        <v>103</v>
      </c>
      <c r="B42" s="33" t="s">
        <v>104</v>
      </c>
      <c r="C42" s="157" t="s">
        <v>105</v>
      </c>
      <c r="D42" s="158"/>
      <c r="E42" s="158"/>
      <c r="F42" s="158"/>
      <c r="G42" s="34"/>
      <c r="H42" s="36"/>
      <c r="I42" s="36"/>
    </row>
    <row r="43" spans="1:9" ht="15.75">
      <c r="A43" s="32" t="s">
        <v>106</v>
      </c>
      <c r="B43" s="33" t="s">
        <v>107</v>
      </c>
      <c r="C43" s="157" t="s">
        <v>108</v>
      </c>
      <c r="D43" s="158"/>
      <c r="E43" s="158"/>
      <c r="F43" s="158"/>
      <c r="G43" s="34"/>
      <c r="H43" s="36"/>
      <c r="I43" s="36"/>
    </row>
    <row r="44" spans="1:9" ht="15.75">
      <c r="A44" s="32" t="s">
        <v>109</v>
      </c>
      <c r="B44" s="33" t="s">
        <v>110</v>
      </c>
      <c r="C44" s="157" t="s">
        <v>111</v>
      </c>
      <c r="D44" s="158"/>
      <c r="E44" s="158"/>
      <c r="F44" s="158"/>
      <c r="G44" s="34" t="s">
        <v>284</v>
      </c>
      <c r="H44" s="36">
        <v>3444.66</v>
      </c>
      <c r="I44" s="36">
        <v>2030.07</v>
      </c>
    </row>
    <row r="45" spans="1:9" ht="15.75">
      <c r="A45" s="32" t="s">
        <v>112</v>
      </c>
      <c r="B45" s="33" t="s">
        <v>113</v>
      </c>
      <c r="C45" s="162" t="s">
        <v>114</v>
      </c>
      <c r="D45" s="163"/>
      <c r="E45" s="163"/>
      <c r="F45" s="164"/>
      <c r="G45" s="34"/>
      <c r="H45" s="36"/>
      <c r="I45" s="36"/>
    </row>
    <row r="46" spans="1:9" ht="15.75">
      <c r="A46" s="29" t="s">
        <v>115</v>
      </c>
      <c r="B46" s="39" t="s">
        <v>116</v>
      </c>
      <c r="C46" s="159" t="s">
        <v>116</v>
      </c>
      <c r="D46" s="160"/>
      <c r="E46" s="160"/>
      <c r="F46" s="161"/>
      <c r="G46" s="30">
        <v>30</v>
      </c>
      <c r="H46" s="31">
        <f>H21-H31</f>
        <v>261.87000000011176</v>
      </c>
      <c r="I46" s="31">
        <f>I21-I31</f>
        <v>62.589999999967404</v>
      </c>
    </row>
    <row r="47" spans="1:9" ht="15.75">
      <c r="A47" s="29" t="s">
        <v>117</v>
      </c>
      <c r="B47" s="29" t="s">
        <v>118</v>
      </c>
      <c r="C47" s="165" t="s">
        <v>118</v>
      </c>
      <c r="D47" s="160"/>
      <c r="E47" s="160"/>
      <c r="F47" s="161"/>
      <c r="G47" s="40"/>
      <c r="H47" s="31">
        <f>IF(TYPE(H48)=1,H48,0)-IF(TYPE(H49)=1,H49,0)-IF(TYPE(H50)=1,H50,0)</f>
        <v>0</v>
      </c>
      <c r="I47" s="31">
        <f>IF(TYPE(I48)=1,I48,0)-IF(TYPE(I49)=1,I49,0)-IF(TYPE(I50)=1,I50,0)</f>
        <v>0</v>
      </c>
    </row>
    <row r="48" spans="1:9" ht="15.75">
      <c r="A48" s="37" t="s">
        <v>119</v>
      </c>
      <c r="B48" s="33" t="s">
        <v>120</v>
      </c>
      <c r="C48" s="162" t="s">
        <v>121</v>
      </c>
      <c r="D48" s="163"/>
      <c r="E48" s="163"/>
      <c r="F48" s="164"/>
      <c r="G48" s="41"/>
      <c r="H48" s="35"/>
      <c r="I48" s="36"/>
    </row>
    <row r="49" spans="1:9" ht="15.75">
      <c r="A49" s="37" t="s">
        <v>68</v>
      </c>
      <c r="B49" s="33" t="s">
        <v>122</v>
      </c>
      <c r="C49" s="162" t="s">
        <v>122</v>
      </c>
      <c r="D49" s="163"/>
      <c r="E49" s="163"/>
      <c r="F49" s="164"/>
      <c r="G49" s="41"/>
      <c r="H49" s="36"/>
      <c r="I49" s="36"/>
    </row>
    <row r="50" spans="1:9" ht="15.75">
      <c r="A50" s="37" t="s">
        <v>123</v>
      </c>
      <c r="B50" s="33" t="s">
        <v>124</v>
      </c>
      <c r="C50" s="162" t="s">
        <v>125</v>
      </c>
      <c r="D50" s="163"/>
      <c r="E50" s="163"/>
      <c r="F50" s="164"/>
      <c r="G50" s="41"/>
      <c r="H50" s="36"/>
      <c r="I50" s="36"/>
    </row>
    <row r="51" spans="1:9" ht="15.75">
      <c r="A51" s="29" t="s">
        <v>126</v>
      </c>
      <c r="B51" s="39" t="s">
        <v>127</v>
      </c>
      <c r="C51" s="159" t="s">
        <v>127</v>
      </c>
      <c r="D51" s="160"/>
      <c r="E51" s="160"/>
      <c r="F51" s="161"/>
      <c r="G51" s="40"/>
      <c r="H51" s="36"/>
      <c r="I51" s="36"/>
    </row>
    <row r="52" spans="1:9" ht="30" customHeight="1">
      <c r="A52" s="29" t="s">
        <v>128</v>
      </c>
      <c r="B52" s="39" t="s">
        <v>129</v>
      </c>
      <c r="C52" s="166" t="s">
        <v>129</v>
      </c>
      <c r="D52" s="167"/>
      <c r="E52" s="167"/>
      <c r="F52" s="168"/>
      <c r="G52" s="40"/>
      <c r="H52" s="36"/>
      <c r="I52" s="36"/>
    </row>
    <row r="53" spans="1:9" ht="15.75">
      <c r="A53" s="29" t="s">
        <v>130</v>
      </c>
      <c r="B53" s="39" t="s">
        <v>131</v>
      </c>
      <c r="C53" s="159" t="s">
        <v>131</v>
      </c>
      <c r="D53" s="160"/>
      <c r="E53" s="160"/>
      <c r="F53" s="161"/>
      <c r="G53" s="40"/>
      <c r="H53" s="36"/>
      <c r="I53" s="36"/>
    </row>
    <row r="54" spans="1:9" ht="30" customHeight="1">
      <c r="A54" s="29" t="s">
        <v>132</v>
      </c>
      <c r="B54" s="29" t="s">
        <v>133</v>
      </c>
      <c r="C54" s="169" t="s">
        <v>133</v>
      </c>
      <c r="D54" s="167"/>
      <c r="E54" s="167"/>
      <c r="F54" s="168"/>
      <c r="G54" s="40"/>
      <c r="H54" s="31">
        <f>SUM(H46,H47,H51,H52,H53)</f>
        <v>261.87000000011176</v>
      </c>
      <c r="I54" s="31">
        <f>SUM(I46,I47,I51,I52,I53)</f>
        <v>62.589999999967404</v>
      </c>
    </row>
    <row r="55" spans="1:9" ht="15.75">
      <c r="A55" s="29" t="s">
        <v>58</v>
      </c>
      <c r="B55" s="29" t="s">
        <v>134</v>
      </c>
      <c r="C55" s="165" t="s">
        <v>134</v>
      </c>
      <c r="D55" s="160"/>
      <c r="E55" s="160"/>
      <c r="F55" s="161"/>
      <c r="G55" s="40"/>
      <c r="H55" s="36"/>
      <c r="I55" s="36"/>
    </row>
    <row r="56" spans="1:9" ht="15.75">
      <c r="A56" s="29" t="s">
        <v>135</v>
      </c>
      <c r="B56" s="39" t="s">
        <v>136</v>
      </c>
      <c r="C56" s="159" t="s">
        <v>136</v>
      </c>
      <c r="D56" s="160"/>
      <c r="E56" s="160"/>
      <c r="F56" s="161"/>
      <c r="G56" s="40"/>
      <c r="H56" s="31">
        <f>SUM(H54,H55)</f>
        <v>261.87000000011176</v>
      </c>
      <c r="I56" s="31">
        <f>SUM(I54,I55)</f>
        <v>62.589999999967404</v>
      </c>
    </row>
    <row r="57" spans="1:9" ht="15.75">
      <c r="A57" s="37" t="s">
        <v>58</v>
      </c>
      <c r="B57" s="33" t="s">
        <v>137</v>
      </c>
      <c r="C57" s="162" t="s">
        <v>137</v>
      </c>
      <c r="D57" s="163"/>
      <c r="E57" s="163"/>
      <c r="F57" s="164"/>
      <c r="G57" s="41"/>
      <c r="H57" s="35"/>
      <c r="I57" s="35"/>
    </row>
    <row r="58" spans="1:9" ht="15.75">
      <c r="A58" s="37" t="s">
        <v>68</v>
      </c>
      <c r="B58" s="33" t="s">
        <v>138</v>
      </c>
      <c r="C58" s="162" t="s">
        <v>138</v>
      </c>
      <c r="D58" s="163"/>
      <c r="E58" s="163"/>
      <c r="F58" s="164"/>
      <c r="G58" s="41"/>
      <c r="H58" s="35"/>
      <c r="I58" s="35"/>
    </row>
    <row r="59" spans="1:9" ht="8.25" customHeight="1">
      <c r="A59" s="42"/>
      <c r="B59" s="42"/>
      <c r="C59" s="42"/>
      <c r="D59" s="42"/>
      <c r="G59" s="43"/>
      <c r="H59" s="43"/>
      <c r="I59" s="43"/>
    </row>
    <row r="60" spans="1:9" ht="15.75" customHeight="1">
      <c r="A60" s="172" t="s">
        <v>139</v>
      </c>
      <c r="B60" s="172"/>
      <c r="C60" s="172"/>
      <c r="D60" s="172"/>
      <c r="E60" s="172"/>
      <c r="F60" s="172"/>
      <c r="G60" s="44"/>
      <c r="H60" s="173" t="s">
        <v>140</v>
      </c>
      <c r="I60" s="173"/>
    </row>
    <row r="61" spans="1:9" s="25" customFormat="1" ht="18.75" customHeight="1">
      <c r="A61" s="174" t="s">
        <v>141</v>
      </c>
      <c r="B61" s="174"/>
      <c r="C61" s="174"/>
      <c r="D61" s="174"/>
      <c r="E61" s="174"/>
      <c r="F61" s="174"/>
      <c r="G61" s="45" t="s">
        <v>142</v>
      </c>
      <c r="H61" s="175" t="s">
        <v>143</v>
      </c>
      <c r="I61" s="175"/>
    </row>
    <row r="62" spans="1:9" s="25" customFormat="1" ht="7.5" customHeight="1">
      <c r="A62" s="46"/>
      <c r="B62" s="46"/>
      <c r="C62" s="46"/>
      <c r="D62" s="46"/>
      <c r="E62" s="46"/>
      <c r="F62" s="46"/>
      <c r="G62" s="46"/>
      <c r="H62" s="47"/>
      <c r="I62" s="47"/>
    </row>
    <row r="63" spans="1:9" s="25" customFormat="1" ht="11.25" customHeight="1">
      <c r="A63" s="176"/>
      <c r="B63" s="176"/>
      <c r="C63" s="176"/>
      <c r="D63" s="176"/>
      <c r="E63" s="176"/>
      <c r="F63" s="176"/>
      <c r="G63" s="48" t="s">
        <v>144</v>
      </c>
      <c r="H63" s="177" t="s">
        <v>145</v>
      </c>
      <c r="I63" s="177"/>
    </row>
    <row r="64" spans="1:9" s="25" customFormat="1" ht="12" customHeight="1">
      <c r="A64" s="170" t="s">
        <v>146</v>
      </c>
      <c r="B64" s="170"/>
      <c r="C64" s="170"/>
      <c r="D64" s="170"/>
      <c r="E64" s="170"/>
      <c r="F64" s="170"/>
      <c r="G64" s="49" t="s">
        <v>147</v>
      </c>
      <c r="H64" s="171" t="s">
        <v>143</v>
      </c>
      <c r="I64" s="171"/>
    </row>
    <row r="67" spans="1:10" ht="12.75" customHeight="1">
      <c r="A67" s="14"/>
      <c r="B67" s="14"/>
      <c r="C67" s="14"/>
      <c r="D67" s="14"/>
      <c r="E67" s="15"/>
      <c r="F67" s="14"/>
      <c r="G67" s="14"/>
      <c r="H67" s="50"/>
      <c r="I67" s="14"/>
      <c r="J67" s="14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workbookViewId="0">
      <selection activeCell="D103" sqref="D103"/>
    </sheetView>
  </sheetViews>
  <sheetFormatPr defaultRowHeight="12.75"/>
  <cols>
    <col min="1" max="1" width="10.5703125" style="54" customWidth="1"/>
    <col min="2" max="2" width="3.140625" style="14" customWidth="1"/>
    <col min="3" max="3" width="2.7109375" style="14" customWidth="1"/>
    <col min="4" max="4" width="59" style="14" customWidth="1"/>
    <col min="5" max="5" width="7.7109375" style="15" customWidth="1"/>
    <col min="6" max="6" width="11.85546875" style="54" customWidth="1"/>
    <col min="7" max="7" width="12.85546875" style="54" customWidth="1"/>
    <col min="8" max="8" width="5.28515625" style="54" customWidth="1"/>
    <col min="9" max="256" width="9.140625" style="54"/>
    <col min="257" max="257" width="10.5703125" style="54" customWidth="1"/>
    <col min="258" max="258" width="3.140625" style="54" customWidth="1"/>
    <col min="259" max="259" width="2.7109375" style="54" customWidth="1"/>
    <col min="260" max="260" width="59" style="54" customWidth="1"/>
    <col min="261" max="261" width="7.7109375" style="54" customWidth="1"/>
    <col min="262" max="262" width="11.85546875" style="54" customWidth="1"/>
    <col min="263" max="263" width="12.85546875" style="54" customWidth="1"/>
    <col min="264" max="264" width="5.28515625" style="54" customWidth="1"/>
    <col min="265" max="512" width="9.140625" style="54"/>
    <col min="513" max="513" width="10.5703125" style="54" customWidth="1"/>
    <col min="514" max="514" width="3.140625" style="54" customWidth="1"/>
    <col min="515" max="515" width="2.7109375" style="54" customWidth="1"/>
    <col min="516" max="516" width="59" style="54" customWidth="1"/>
    <col min="517" max="517" width="7.7109375" style="54" customWidth="1"/>
    <col min="518" max="518" width="11.85546875" style="54" customWidth="1"/>
    <col min="519" max="519" width="12.85546875" style="54" customWidth="1"/>
    <col min="520" max="520" width="5.28515625" style="54" customWidth="1"/>
    <col min="521" max="768" width="9.140625" style="54"/>
    <col min="769" max="769" width="10.5703125" style="54" customWidth="1"/>
    <col min="770" max="770" width="3.140625" style="54" customWidth="1"/>
    <col min="771" max="771" width="2.7109375" style="54" customWidth="1"/>
    <col min="772" max="772" width="59" style="54" customWidth="1"/>
    <col min="773" max="773" width="7.7109375" style="54" customWidth="1"/>
    <col min="774" max="774" width="11.85546875" style="54" customWidth="1"/>
    <col min="775" max="775" width="12.85546875" style="54" customWidth="1"/>
    <col min="776" max="776" width="5.28515625" style="54" customWidth="1"/>
    <col min="777" max="1024" width="9.140625" style="54"/>
    <col min="1025" max="1025" width="10.5703125" style="54" customWidth="1"/>
    <col min="1026" max="1026" width="3.140625" style="54" customWidth="1"/>
    <col min="1027" max="1027" width="2.7109375" style="54" customWidth="1"/>
    <col min="1028" max="1028" width="59" style="54" customWidth="1"/>
    <col min="1029" max="1029" width="7.7109375" style="54" customWidth="1"/>
    <col min="1030" max="1030" width="11.85546875" style="54" customWidth="1"/>
    <col min="1031" max="1031" width="12.85546875" style="54" customWidth="1"/>
    <col min="1032" max="1032" width="5.28515625" style="54" customWidth="1"/>
    <col min="1033" max="1280" width="9.140625" style="54"/>
    <col min="1281" max="1281" width="10.5703125" style="54" customWidth="1"/>
    <col min="1282" max="1282" width="3.140625" style="54" customWidth="1"/>
    <col min="1283" max="1283" width="2.7109375" style="54" customWidth="1"/>
    <col min="1284" max="1284" width="59" style="54" customWidth="1"/>
    <col min="1285" max="1285" width="7.7109375" style="54" customWidth="1"/>
    <col min="1286" max="1286" width="11.85546875" style="54" customWidth="1"/>
    <col min="1287" max="1287" width="12.85546875" style="54" customWidth="1"/>
    <col min="1288" max="1288" width="5.28515625" style="54" customWidth="1"/>
    <col min="1289" max="1536" width="9.140625" style="54"/>
    <col min="1537" max="1537" width="10.5703125" style="54" customWidth="1"/>
    <col min="1538" max="1538" width="3.140625" style="54" customWidth="1"/>
    <col min="1539" max="1539" width="2.7109375" style="54" customWidth="1"/>
    <col min="1540" max="1540" width="59" style="54" customWidth="1"/>
    <col min="1541" max="1541" width="7.7109375" style="54" customWidth="1"/>
    <col min="1542" max="1542" width="11.85546875" style="54" customWidth="1"/>
    <col min="1543" max="1543" width="12.85546875" style="54" customWidth="1"/>
    <col min="1544" max="1544" width="5.28515625" style="54" customWidth="1"/>
    <col min="1545" max="1792" width="9.140625" style="54"/>
    <col min="1793" max="1793" width="10.5703125" style="54" customWidth="1"/>
    <col min="1794" max="1794" width="3.140625" style="54" customWidth="1"/>
    <col min="1795" max="1795" width="2.7109375" style="54" customWidth="1"/>
    <col min="1796" max="1796" width="59" style="54" customWidth="1"/>
    <col min="1797" max="1797" width="7.7109375" style="54" customWidth="1"/>
    <col min="1798" max="1798" width="11.85546875" style="54" customWidth="1"/>
    <col min="1799" max="1799" width="12.85546875" style="54" customWidth="1"/>
    <col min="1800" max="1800" width="5.28515625" style="54" customWidth="1"/>
    <col min="1801" max="2048" width="9.140625" style="54"/>
    <col min="2049" max="2049" width="10.5703125" style="54" customWidth="1"/>
    <col min="2050" max="2050" width="3.140625" style="54" customWidth="1"/>
    <col min="2051" max="2051" width="2.7109375" style="54" customWidth="1"/>
    <col min="2052" max="2052" width="59" style="54" customWidth="1"/>
    <col min="2053" max="2053" width="7.7109375" style="54" customWidth="1"/>
    <col min="2054" max="2054" width="11.85546875" style="54" customWidth="1"/>
    <col min="2055" max="2055" width="12.85546875" style="54" customWidth="1"/>
    <col min="2056" max="2056" width="5.28515625" style="54" customWidth="1"/>
    <col min="2057" max="2304" width="9.140625" style="54"/>
    <col min="2305" max="2305" width="10.5703125" style="54" customWidth="1"/>
    <col min="2306" max="2306" width="3.140625" style="54" customWidth="1"/>
    <col min="2307" max="2307" width="2.7109375" style="54" customWidth="1"/>
    <col min="2308" max="2308" width="59" style="54" customWidth="1"/>
    <col min="2309" max="2309" width="7.7109375" style="54" customWidth="1"/>
    <col min="2310" max="2310" width="11.85546875" style="54" customWidth="1"/>
    <col min="2311" max="2311" width="12.85546875" style="54" customWidth="1"/>
    <col min="2312" max="2312" width="5.28515625" style="54" customWidth="1"/>
    <col min="2313" max="2560" width="9.140625" style="54"/>
    <col min="2561" max="2561" width="10.5703125" style="54" customWidth="1"/>
    <col min="2562" max="2562" width="3.140625" style="54" customWidth="1"/>
    <col min="2563" max="2563" width="2.7109375" style="54" customWidth="1"/>
    <col min="2564" max="2564" width="59" style="54" customWidth="1"/>
    <col min="2565" max="2565" width="7.7109375" style="54" customWidth="1"/>
    <col min="2566" max="2566" width="11.85546875" style="54" customWidth="1"/>
    <col min="2567" max="2567" width="12.85546875" style="54" customWidth="1"/>
    <col min="2568" max="2568" width="5.28515625" style="54" customWidth="1"/>
    <col min="2569" max="2816" width="9.140625" style="54"/>
    <col min="2817" max="2817" width="10.5703125" style="54" customWidth="1"/>
    <col min="2818" max="2818" width="3.140625" style="54" customWidth="1"/>
    <col min="2819" max="2819" width="2.7109375" style="54" customWidth="1"/>
    <col min="2820" max="2820" width="59" style="54" customWidth="1"/>
    <col min="2821" max="2821" width="7.7109375" style="54" customWidth="1"/>
    <col min="2822" max="2822" width="11.85546875" style="54" customWidth="1"/>
    <col min="2823" max="2823" width="12.85546875" style="54" customWidth="1"/>
    <col min="2824" max="2824" width="5.28515625" style="54" customWidth="1"/>
    <col min="2825" max="3072" width="9.140625" style="54"/>
    <col min="3073" max="3073" width="10.5703125" style="54" customWidth="1"/>
    <col min="3074" max="3074" width="3.140625" style="54" customWidth="1"/>
    <col min="3075" max="3075" width="2.7109375" style="54" customWidth="1"/>
    <col min="3076" max="3076" width="59" style="54" customWidth="1"/>
    <col min="3077" max="3077" width="7.7109375" style="54" customWidth="1"/>
    <col min="3078" max="3078" width="11.85546875" style="54" customWidth="1"/>
    <col min="3079" max="3079" width="12.85546875" style="54" customWidth="1"/>
    <col min="3080" max="3080" width="5.28515625" style="54" customWidth="1"/>
    <col min="3081" max="3328" width="9.140625" style="54"/>
    <col min="3329" max="3329" width="10.5703125" style="54" customWidth="1"/>
    <col min="3330" max="3330" width="3.140625" style="54" customWidth="1"/>
    <col min="3331" max="3331" width="2.7109375" style="54" customWidth="1"/>
    <col min="3332" max="3332" width="59" style="54" customWidth="1"/>
    <col min="3333" max="3333" width="7.7109375" style="54" customWidth="1"/>
    <col min="3334" max="3334" width="11.85546875" style="54" customWidth="1"/>
    <col min="3335" max="3335" width="12.85546875" style="54" customWidth="1"/>
    <col min="3336" max="3336" width="5.28515625" style="54" customWidth="1"/>
    <col min="3337" max="3584" width="9.140625" style="54"/>
    <col min="3585" max="3585" width="10.5703125" style="54" customWidth="1"/>
    <col min="3586" max="3586" width="3.140625" style="54" customWidth="1"/>
    <col min="3587" max="3587" width="2.7109375" style="54" customWidth="1"/>
    <col min="3588" max="3588" width="59" style="54" customWidth="1"/>
    <col min="3589" max="3589" width="7.7109375" style="54" customWidth="1"/>
    <col min="3590" max="3590" width="11.85546875" style="54" customWidth="1"/>
    <col min="3591" max="3591" width="12.85546875" style="54" customWidth="1"/>
    <col min="3592" max="3592" width="5.28515625" style="54" customWidth="1"/>
    <col min="3593" max="3840" width="9.140625" style="54"/>
    <col min="3841" max="3841" width="10.5703125" style="54" customWidth="1"/>
    <col min="3842" max="3842" width="3.140625" style="54" customWidth="1"/>
    <col min="3843" max="3843" width="2.7109375" style="54" customWidth="1"/>
    <col min="3844" max="3844" width="59" style="54" customWidth="1"/>
    <col min="3845" max="3845" width="7.7109375" style="54" customWidth="1"/>
    <col min="3846" max="3846" width="11.85546875" style="54" customWidth="1"/>
    <col min="3847" max="3847" width="12.85546875" style="54" customWidth="1"/>
    <col min="3848" max="3848" width="5.28515625" style="54" customWidth="1"/>
    <col min="3849" max="4096" width="9.140625" style="54"/>
    <col min="4097" max="4097" width="10.5703125" style="54" customWidth="1"/>
    <col min="4098" max="4098" width="3.140625" style="54" customWidth="1"/>
    <col min="4099" max="4099" width="2.7109375" style="54" customWidth="1"/>
    <col min="4100" max="4100" width="59" style="54" customWidth="1"/>
    <col min="4101" max="4101" width="7.7109375" style="54" customWidth="1"/>
    <col min="4102" max="4102" width="11.85546875" style="54" customWidth="1"/>
    <col min="4103" max="4103" width="12.85546875" style="54" customWidth="1"/>
    <col min="4104" max="4104" width="5.28515625" style="54" customWidth="1"/>
    <col min="4105" max="4352" width="9.140625" style="54"/>
    <col min="4353" max="4353" width="10.5703125" style="54" customWidth="1"/>
    <col min="4354" max="4354" width="3.140625" style="54" customWidth="1"/>
    <col min="4355" max="4355" width="2.7109375" style="54" customWidth="1"/>
    <col min="4356" max="4356" width="59" style="54" customWidth="1"/>
    <col min="4357" max="4357" width="7.7109375" style="54" customWidth="1"/>
    <col min="4358" max="4358" width="11.85546875" style="54" customWidth="1"/>
    <col min="4359" max="4359" width="12.85546875" style="54" customWidth="1"/>
    <col min="4360" max="4360" width="5.28515625" style="54" customWidth="1"/>
    <col min="4361" max="4608" width="9.140625" style="54"/>
    <col min="4609" max="4609" width="10.5703125" style="54" customWidth="1"/>
    <col min="4610" max="4610" width="3.140625" style="54" customWidth="1"/>
    <col min="4611" max="4611" width="2.7109375" style="54" customWidth="1"/>
    <col min="4612" max="4612" width="59" style="54" customWidth="1"/>
    <col min="4613" max="4613" width="7.7109375" style="54" customWidth="1"/>
    <col min="4614" max="4614" width="11.85546875" style="54" customWidth="1"/>
    <col min="4615" max="4615" width="12.85546875" style="54" customWidth="1"/>
    <col min="4616" max="4616" width="5.28515625" style="54" customWidth="1"/>
    <col min="4617" max="4864" width="9.140625" style="54"/>
    <col min="4865" max="4865" width="10.5703125" style="54" customWidth="1"/>
    <col min="4866" max="4866" width="3.140625" style="54" customWidth="1"/>
    <col min="4867" max="4867" width="2.7109375" style="54" customWidth="1"/>
    <col min="4868" max="4868" width="59" style="54" customWidth="1"/>
    <col min="4869" max="4869" width="7.7109375" style="54" customWidth="1"/>
    <col min="4870" max="4870" width="11.85546875" style="54" customWidth="1"/>
    <col min="4871" max="4871" width="12.85546875" style="54" customWidth="1"/>
    <col min="4872" max="4872" width="5.28515625" style="54" customWidth="1"/>
    <col min="4873" max="5120" width="9.140625" style="54"/>
    <col min="5121" max="5121" width="10.5703125" style="54" customWidth="1"/>
    <col min="5122" max="5122" width="3.140625" style="54" customWidth="1"/>
    <col min="5123" max="5123" width="2.7109375" style="54" customWidth="1"/>
    <col min="5124" max="5124" width="59" style="54" customWidth="1"/>
    <col min="5125" max="5125" width="7.7109375" style="54" customWidth="1"/>
    <col min="5126" max="5126" width="11.85546875" style="54" customWidth="1"/>
    <col min="5127" max="5127" width="12.85546875" style="54" customWidth="1"/>
    <col min="5128" max="5128" width="5.28515625" style="54" customWidth="1"/>
    <col min="5129" max="5376" width="9.140625" style="54"/>
    <col min="5377" max="5377" width="10.5703125" style="54" customWidth="1"/>
    <col min="5378" max="5378" width="3.140625" style="54" customWidth="1"/>
    <col min="5379" max="5379" width="2.7109375" style="54" customWidth="1"/>
    <col min="5380" max="5380" width="59" style="54" customWidth="1"/>
    <col min="5381" max="5381" width="7.7109375" style="54" customWidth="1"/>
    <col min="5382" max="5382" width="11.85546875" style="54" customWidth="1"/>
    <col min="5383" max="5383" width="12.85546875" style="54" customWidth="1"/>
    <col min="5384" max="5384" width="5.28515625" style="54" customWidth="1"/>
    <col min="5385" max="5632" width="9.140625" style="54"/>
    <col min="5633" max="5633" width="10.5703125" style="54" customWidth="1"/>
    <col min="5634" max="5634" width="3.140625" style="54" customWidth="1"/>
    <col min="5635" max="5635" width="2.7109375" style="54" customWidth="1"/>
    <col min="5636" max="5636" width="59" style="54" customWidth="1"/>
    <col min="5637" max="5637" width="7.7109375" style="54" customWidth="1"/>
    <col min="5638" max="5638" width="11.85546875" style="54" customWidth="1"/>
    <col min="5639" max="5639" width="12.85546875" style="54" customWidth="1"/>
    <col min="5640" max="5640" width="5.28515625" style="54" customWidth="1"/>
    <col min="5641" max="5888" width="9.140625" style="54"/>
    <col min="5889" max="5889" width="10.5703125" style="54" customWidth="1"/>
    <col min="5890" max="5890" width="3.140625" style="54" customWidth="1"/>
    <col min="5891" max="5891" width="2.7109375" style="54" customWidth="1"/>
    <col min="5892" max="5892" width="59" style="54" customWidth="1"/>
    <col min="5893" max="5893" width="7.7109375" style="54" customWidth="1"/>
    <col min="5894" max="5894" width="11.85546875" style="54" customWidth="1"/>
    <col min="5895" max="5895" width="12.85546875" style="54" customWidth="1"/>
    <col min="5896" max="5896" width="5.28515625" style="54" customWidth="1"/>
    <col min="5897" max="6144" width="9.140625" style="54"/>
    <col min="6145" max="6145" width="10.5703125" style="54" customWidth="1"/>
    <col min="6146" max="6146" width="3.140625" style="54" customWidth="1"/>
    <col min="6147" max="6147" width="2.7109375" style="54" customWidth="1"/>
    <col min="6148" max="6148" width="59" style="54" customWidth="1"/>
    <col min="6149" max="6149" width="7.7109375" style="54" customWidth="1"/>
    <col min="6150" max="6150" width="11.85546875" style="54" customWidth="1"/>
    <col min="6151" max="6151" width="12.85546875" style="54" customWidth="1"/>
    <col min="6152" max="6152" width="5.28515625" style="54" customWidth="1"/>
    <col min="6153" max="6400" width="9.140625" style="54"/>
    <col min="6401" max="6401" width="10.5703125" style="54" customWidth="1"/>
    <col min="6402" max="6402" width="3.140625" style="54" customWidth="1"/>
    <col min="6403" max="6403" width="2.7109375" style="54" customWidth="1"/>
    <col min="6404" max="6404" width="59" style="54" customWidth="1"/>
    <col min="6405" max="6405" width="7.7109375" style="54" customWidth="1"/>
    <col min="6406" max="6406" width="11.85546875" style="54" customWidth="1"/>
    <col min="6407" max="6407" width="12.85546875" style="54" customWidth="1"/>
    <col min="6408" max="6408" width="5.28515625" style="54" customWidth="1"/>
    <col min="6409" max="6656" width="9.140625" style="54"/>
    <col min="6657" max="6657" width="10.5703125" style="54" customWidth="1"/>
    <col min="6658" max="6658" width="3.140625" style="54" customWidth="1"/>
    <col min="6659" max="6659" width="2.7109375" style="54" customWidth="1"/>
    <col min="6660" max="6660" width="59" style="54" customWidth="1"/>
    <col min="6661" max="6661" width="7.7109375" style="54" customWidth="1"/>
    <col min="6662" max="6662" width="11.85546875" style="54" customWidth="1"/>
    <col min="6663" max="6663" width="12.85546875" style="54" customWidth="1"/>
    <col min="6664" max="6664" width="5.28515625" style="54" customWidth="1"/>
    <col min="6665" max="6912" width="9.140625" style="54"/>
    <col min="6913" max="6913" width="10.5703125" style="54" customWidth="1"/>
    <col min="6914" max="6914" width="3.140625" style="54" customWidth="1"/>
    <col min="6915" max="6915" width="2.7109375" style="54" customWidth="1"/>
    <col min="6916" max="6916" width="59" style="54" customWidth="1"/>
    <col min="6917" max="6917" width="7.7109375" style="54" customWidth="1"/>
    <col min="6918" max="6918" width="11.85546875" style="54" customWidth="1"/>
    <col min="6919" max="6919" width="12.85546875" style="54" customWidth="1"/>
    <col min="6920" max="6920" width="5.28515625" style="54" customWidth="1"/>
    <col min="6921" max="7168" width="9.140625" style="54"/>
    <col min="7169" max="7169" width="10.5703125" style="54" customWidth="1"/>
    <col min="7170" max="7170" width="3.140625" style="54" customWidth="1"/>
    <col min="7171" max="7171" width="2.7109375" style="54" customWidth="1"/>
    <col min="7172" max="7172" width="59" style="54" customWidth="1"/>
    <col min="7173" max="7173" width="7.7109375" style="54" customWidth="1"/>
    <col min="7174" max="7174" width="11.85546875" style="54" customWidth="1"/>
    <col min="7175" max="7175" width="12.85546875" style="54" customWidth="1"/>
    <col min="7176" max="7176" width="5.28515625" style="54" customWidth="1"/>
    <col min="7177" max="7424" width="9.140625" style="54"/>
    <col min="7425" max="7425" width="10.5703125" style="54" customWidth="1"/>
    <col min="7426" max="7426" width="3.140625" style="54" customWidth="1"/>
    <col min="7427" max="7427" width="2.7109375" style="54" customWidth="1"/>
    <col min="7428" max="7428" width="59" style="54" customWidth="1"/>
    <col min="7429" max="7429" width="7.7109375" style="54" customWidth="1"/>
    <col min="7430" max="7430" width="11.85546875" style="54" customWidth="1"/>
    <col min="7431" max="7431" width="12.85546875" style="54" customWidth="1"/>
    <col min="7432" max="7432" width="5.28515625" style="54" customWidth="1"/>
    <col min="7433" max="7680" width="9.140625" style="54"/>
    <col min="7681" max="7681" width="10.5703125" style="54" customWidth="1"/>
    <col min="7682" max="7682" width="3.140625" style="54" customWidth="1"/>
    <col min="7683" max="7683" width="2.7109375" style="54" customWidth="1"/>
    <col min="7684" max="7684" width="59" style="54" customWidth="1"/>
    <col min="7685" max="7685" width="7.7109375" style="54" customWidth="1"/>
    <col min="7686" max="7686" width="11.85546875" style="54" customWidth="1"/>
    <col min="7687" max="7687" width="12.85546875" style="54" customWidth="1"/>
    <col min="7688" max="7688" width="5.28515625" style="54" customWidth="1"/>
    <col min="7689" max="7936" width="9.140625" style="54"/>
    <col min="7937" max="7937" width="10.5703125" style="54" customWidth="1"/>
    <col min="7938" max="7938" width="3.140625" style="54" customWidth="1"/>
    <col min="7939" max="7939" width="2.7109375" style="54" customWidth="1"/>
    <col min="7940" max="7940" width="59" style="54" customWidth="1"/>
    <col min="7941" max="7941" width="7.7109375" style="54" customWidth="1"/>
    <col min="7942" max="7942" width="11.85546875" style="54" customWidth="1"/>
    <col min="7943" max="7943" width="12.85546875" style="54" customWidth="1"/>
    <col min="7944" max="7944" width="5.28515625" style="54" customWidth="1"/>
    <col min="7945" max="8192" width="9.140625" style="54"/>
    <col min="8193" max="8193" width="10.5703125" style="54" customWidth="1"/>
    <col min="8194" max="8194" width="3.140625" style="54" customWidth="1"/>
    <col min="8195" max="8195" width="2.7109375" style="54" customWidth="1"/>
    <col min="8196" max="8196" width="59" style="54" customWidth="1"/>
    <col min="8197" max="8197" width="7.7109375" style="54" customWidth="1"/>
    <col min="8198" max="8198" width="11.85546875" style="54" customWidth="1"/>
    <col min="8199" max="8199" width="12.85546875" style="54" customWidth="1"/>
    <col min="8200" max="8200" width="5.28515625" style="54" customWidth="1"/>
    <col min="8201" max="8448" width="9.140625" style="54"/>
    <col min="8449" max="8449" width="10.5703125" style="54" customWidth="1"/>
    <col min="8450" max="8450" width="3.140625" style="54" customWidth="1"/>
    <col min="8451" max="8451" width="2.7109375" style="54" customWidth="1"/>
    <col min="8452" max="8452" width="59" style="54" customWidth="1"/>
    <col min="8453" max="8453" width="7.7109375" style="54" customWidth="1"/>
    <col min="8454" max="8454" width="11.85546875" style="54" customWidth="1"/>
    <col min="8455" max="8455" width="12.85546875" style="54" customWidth="1"/>
    <col min="8456" max="8456" width="5.28515625" style="54" customWidth="1"/>
    <col min="8457" max="8704" width="9.140625" style="54"/>
    <col min="8705" max="8705" width="10.5703125" style="54" customWidth="1"/>
    <col min="8706" max="8706" width="3.140625" style="54" customWidth="1"/>
    <col min="8707" max="8707" width="2.7109375" style="54" customWidth="1"/>
    <col min="8708" max="8708" width="59" style="54" customWidth="1"/>
    <col min="8709" max="8709" width="7.7109375" style="54" customWidth="1"/>
    <col min="8710" max="8710" width="11.85546875" style="54" customWidth="1"/>
    <col min="8711" max="8711" width="12.85546875" style="54" customWidth="1"/>
    <col min="8712" max="8712" width="5.28515625" style="54" customWidth="1"/>
    <col min="8713" max="8960" width="9.140625" style="54"/>
    <col min="8961" max="8961" width="10.5703125" style="54" customWidth="1"/>
    <col min="8962" max="8962" width="3.140625" style="54" customWidth="1"/>
    <col min="8963" max="8963" width="2.7109375" style="54" customWidth="1"/>
    <col min="8964" max="8964" width="59" style="54" customWidth="1"/>
    <col min="8965" max="8965" width="7.7109375" style="54" customWidth="1"/>
    <col min="8966" max="8966" width="11.85546875" style="54" customWidth="1"/>
    <col min="8967" max="8967" width="12.85546875" style="54" customWidth="1"/>
    <col min="8968" max="8968" width="5.28515625" style="54" customWidth="1"/>
    <col min="8969" max="9216" width="9.140625" style="54"/>
    <col min="9217" max="9217" width="10.5703125" style="54" customWidth="1"/>
    <col min="9218" max="9218" width="3.140625" style="54" customWidth="1"/>
    <col min="9219" max="9219" width="2.7109375" style="54" customWidth="1"/>
    <col min="9220" max="9220" width="59" style="54" customWidth="1"/>
    <col min="9221" max="9221" width="7.7109375" style="54" customWidth="1"/>
    <col min="9222" max="9222" width="11.85546875" style="54" customWidth="1"/>
    <col min="9223" max="9223" width="12.85546875" style="54" customWidth="1"/>
    <col min="9224" max="9224" width="5.28515625" style="54" customWidth="1"/>
    <col min="9225" max="9472" width="9.140625" style="54"/>
    <col min="9473" max="9473" width="10.5703125" style="54" customWidth="1"/>
    <col min="9474" max="9474" width="3.140625" style="54" customWidth="1"/>
    <col min="9475" max="9475" width="2.7109375" style="54" customWidth="1"/>
    <col min="9476" max="9476" width="59" style="54" customWidth="1"/>
    <col min="9477" max="9477" width="7.7109375" style="54" customWidth="1"/>
    <col min="9478" max="9478" width="11.85546875" style="54" customWidth="1"/>
    <col min="9479" max="9479" width="12.85546875" style="54" customWidth="1"/>
    <col min="9480" max="9480" width="5.28515625" style="54" customWidth="1"/>
    <col min="9481" max="9728" width="9.140625" style="54"/>
    <col min="9729" max="9729" width="10.5703125" style="54" customWidth="1"/>
    <col min="9730" max="9730" width="3.140625" style="54" customWidth="1"/>
    <col min="9731" max="9731" width="2.7109375" style="54" customWidth="1"/>
    <col min="9732" max="9732" width="59" style="54" customWidth="1"/>
    <col min="9733" max="9733" width="7.7109375" style="54" customWidth="1"/>
    <col min="9734" max="9734" width="11.85546875" style="54" customWidth="1"/>
    <col min="9735" max="9735" width="12.85546875" style="54" customWidth="1"/>
    <col min="9736" max="9736" width="5.28515625" style="54" customWidth="1"/>
    <col min="9737" max="9984" width="9.140625" style="54"/>
    <col min="9985" max="9985" width="10.5703125" style="54" customWidth="1"/>
    <col min="9986" max="9986" width="3.140625" style="54" customWidth="1"/>
    <col min="9987" max="9987" width="2.7109375" style="54" customWidth="1"/>
    <col min="9988" max="9988" width="59" style="54" customWidth="1"/>
    <col min="9989" max="9989" width="7.7109375" style="54" customWidth="1"/>
    <col min="9990" max="9990" width="11.85546875" style="54" customWidth="1"/>
    <col min="9991" max="9991" width="12.85546875" style="54" customWidth="1"/>
    <col min="9992" max="9992" width="5.28515625" style="54" customWidth="1"/>
    <col min="9993" max="10240" width="9.140625" style="54"/>
    <col min="10241" max="10241" width="10.5703125" style="54" customWidth="1"/>
    <col min="10242" max="10242" width="3.140625" style="54" customWidth="1"/>
    <col min="10243" max="10243" width="2.7109375" style="54" customWidth="1"/>
    <col min="10244" max="10244" width="59" style="54" customWidth="1"/>
    <col min="10245" max="10245" width="7.7109375" style="54" customWidth="1"/>
    <col min="10246" max="10246" width="11.85546875" style="54" customWidth="1"/>
    <col min="10247" max="10247" width="12.85546875" style="54" customWidth="1"/>
    <col min="10248" max="10248" width="5.28515625" style="54" customWidth="1"/>
    <col min="10249" max="10496" width="9.140625" style="54"/>
    <col min="10497" max="10497" width="10.5703125" style="54" customWidth="1"/>
    <col min="10498" max="10498" width="3.140625" style="54" customWidth="1"/>
    <col min="10499" max="10499" width="2.7109375" style="54" customWidth="1"/>
    <col min="10500" max="10500" width="59" style="54" customWidth="1"/>
    <col min="10501" max="10501" width="7.7109375" style="54" customWidth="1"/>
    <col min="10502" max="10502" width="11.85546875" style="54" customWidth="1"/>
    <col min="10503" max="10503" width="12.85546875" style="54" customWidth="1"/>
    <col min="10504" max="10504" width="5.28515625" style="54" customWidth="1"/>
    <col min="10505" max="10752" width="9.140625" style="54"/>
    <col min="10753" max="10753" width="10.5703125" style="54" customWidth="1"/>
    <col min="10754" max="10754" width="3.140625" style="54" customWidth="1"/>
    <col min="10755" max="10755" width="2.7109375" style="54" customWidth="1"/>
    <col min="10756" max="10756" width="59" style="54" customWidth="1"/>
    <col min="10757" max="10757" width="7.7109375" style="54" customWidth="1"/>
    <col min="10758" max="10758" width="11.85546875" style="54" customWidth="1"/>
    <col min="10759" max="10759" width="12.85546875" style="54" customWidth="1"/>
    <col min="10760" max="10760" width="5.28515625" style="54" customWidth="1"/>
    <col min="10761" max="11008" width="9.140625" style="54"/>
    <col min="11009" max="11009" width="10.5703125" style="54" customWidth="1"/>
    <col min="11010" max="11010" width="3.140625" style="54" customWidth="1"/>
    <col min="11011" max="11011" width="2.7109375" style="54" customWidth="1"/>
    <col min="11012" max="11012" width="59" style="54" customWidth="1"/>
    <col min="11013" max="11013" width="7.7109375" style="54" customWidth="1"/>
    <col min="11014" max="11014" width="11.85546875" style="54" customWidth="1"/>
    <col min="11015" max="11015" width="12.85546875" style="54" customWidth="1"/>
    <col min="11016" max="11016" width="5.28515625" style="54" customWidth="1"/>
    <col min="11017" max="11264" width="9.140625" style="54"/>
    <col min="11265" max="11265" width="10.5703125" style="54" customWidth="1"/>
    <col min="11266" max="11266" width="3.140625" style="54" customWidth="1"/>
    <col min="11267" max="11267" width="2.7109375" style="54" customWidth="1"/>
    <col min="11268" max="11268" width="59" style="54" customWidth="1"/>
    <col min="11269" max="11269" width="7.7109375" style="54" customWidth="1"/>
    <col min="11270" max="11270" width="11.85546875" style="54" customWidth="1"/>
    <col min="11271" max="11271" width="12.85546875" style="54" customWidth="1"/>
    <col min="11272" max="11272" width="5.28515625" style="54" customWidth="1"/>
    <col min="11273" max="11520" width="9.140625" style="54"/>
    <col min="11521" max="11521" width="10.5703125" style="54" customWidth="1"/>
    <col min="11522" max="11522" width="3.140625" style="54" customWidth="1"/>
    <col min="11523" max="11523" width="2.7109375" style="54" customWidth="1"/>
    <col min="11524" max="11524" width="59" style="54" customWidth="1"/>
    <col min="11525" max="11525" width="7.7109375" style="54" customWidth="1"/>
    <col min="11526" max="11526" width="11.85546875" style="54" customWidth="1"/>
    <col min="11527" max="11527" width="12.85546875" style="54" customWidth="1"/>
    <col min="11528" max="11528" width="5.28515625" style="54" customWidth="1"/>
    <col min="11529" max="11776" width="9.140625" style="54"/>
    <col min="11777" max="11777" width="10.5703125" style="54" customWidth="1"/>
    <col min="11778" max="11778" width="3.140625" style="54" customWidth="1"/>
    <col min="11779" max="11779" width="2.7109375" style="54" customWidth="1"/>
    <col min="11780" max="11780" width="59" style="54" customWidth="1"/>
    <col min="11781" max="11781" width="7.7109375" style="54" customWidth="1"/>
    <col min="11782" max="11782" width="11.85546875" style="54" customWidth="1"/>
    <col min="11783" max="11783" width="12.85546875" style="54" customWidth="1"/>
    <col min="11784" max="11784" width="5.28515625" style="54" customWidth="1"/>
    <col min="11785" max="12032" width="9.140625" style="54"/>
    <col min="12033" max="12033" width="10.5703125" style="54" customWidth="1"/>
    <col min="12034" max="12034" width="3.140625" style="54" customWidth="1"/>
    <col min="12035" max="12035" width="2.7109375" style="54" customWidth="1"/>
    <col min="12036" max="12036" width="59" style="54" customWidth="1"/>
    <col min="12037" max="12037" width="7.7109375" style="54" customWidth="1"/>
    <col min="12038" max="12038" width="11.85546875" style="54" customWidth="1"/>
    <col min="12039" max="12039" width="12.85546875" style="54" customWidth="1"/>
    <col min="12040" max="12040" width="5.28515625" style="54" customWidth="1"/>
    <col min="12041" max="12288" width="9.140625" style="54"/>
    <col min="12289" max="12289" width="10.5703125" style="54" customWidth="1"/>
    <col min="12290" max="12290" width="3.140625" style="54" customWidth="1"/>
    <col min="12291" max="12291" width="2.7109375" style="54" customWidth="1"/>
    <col min="12292" max="12292" width="59" style="54" customWidth="1"/>
    <col min="12293" max="12293" width="7.7109375" style="54" customWidth="1"/>
    <col min="12294" max="12294" width="11.85546875" style="54" customWidth="1"/>
    <col min="12295" max="12295" width="12.85546875" style="54" customWidth="1"/>
    <col min="12296" max="12296" width="5.28515625" style="54" customWidth="1"/>
    <col min="12297" max="12544" width="9.140625" style="54"/>
    <col min="12545" max="12545" width="10.5703125" style="54" customWidth="1"/>
    <col min="12546" max="12546" width="3.140625" style="54" customWidth="1"/>
    <col min="12547" max="12547" width="2.7109375" style="54" customWidth="1"/>
    <col min="12548" max="12548" width="59" style="54" customWidth="1"/>
    <col min="12549" max="12549" width="7.7109375" style="54" customWidth="1"/>
    <col min="12550" max="12550" width="11.85546875" style="54" customWidth="1"/>
    <col min="12551" max="12551" width="12.85546875" style="54" customWidth="1"/>
    <col min="12552" max="12552" width="5.28515625" style="54" customWidth="1"/>
    <col min="12553" max="12800" width="9.140625" style="54"/>
    <col min="12801" max="12801" width="10.5703125" style="54" customWidth="1"/>
    <col min="12802" max="12802" width="3.140625" style="54" customWidth="1"/>
    <col min="12803" max="12803" width="2.7109375" style="54" customWidth="1"/>
    <col min="12804" max="12804" width="59" style="54" customWidth="1"/>
    <col min="12805" max="12805" width="7.7109375" style="54" customWidth="1"/>
    <col min="12806" max="12806" width="11.85546875" style="54" customWidth="1"/>
    <col min="12807" max="12807" width="12.85546875" style="54" customWidth="1"/>
    <col min="12808" max="12808" width="5.28515625" style="54" customWidth="1"/>
    <col min="12809" max="13056" width="9.140625" style="54"/>
    <col min="13057" max="13057" width="10.5703125" style="54" customWidth="1"/>
    <col min="13058" max="13058" width="3.140625" style="54" customWidth="1"/>
    <col min="13059" max="13059" width="2.7109375" style="54" customWidth="1"/>
    <col min="13060" max="13060" width="59" style="54" customWidth="1"/>
    <col min="13061" max="13061" width="7.7109375" style="54" customWidth="1"/>
    <col min="13062" max="13062" width="11.85546875" style="54" customWidth="1"/>
    <col min="13063" max="13063" width="12.85546875" style="54" customWidth="1"/>
    <col min="13064" max="13064" width="5.28515625" style="54" customWidth="1"/>
    <col min="13065" max="13312" width="9.140625" style="54"/>
    <col min="13313" max="13313" width="10.5703125" style="54" customWidth="1"/>
    <col min="13314" max="13314" width="3.140625" style="54" customWidth="1"/>
    <col min="13315" max="13315" width="2.7109375" style="54" customWidth="1"/>
    <col min="13316" max="13316" width="59" style="54" customWidth="1"/>
    <col min="13317" max="13317" width="7.7109375" style="54" customWidth="1"/>
    <col min="13318" max="13318" width="11.85546875" style="54" customWidth="1"/>
    <col min="13319" max="13319" width="12.85546875" style="54" customWidth="1"/>
    <col min="13320" max="13320" width="5.28515625" style="54" customWidth="1"/>
    <col min="13321" max="13568" width="9.140625" style="54"/>
    <col min="13569" max="13569" width="10.5703125" style="54" customWidth="1"/>
    <col min="13570" max="13570" width="3.140625" style="54" customWidth="1"/>
    <col min="13571" max="13571" width="2.7109375" style="54" customWidth="1"/>
    <col min="13572" max="13572" width="59" style="54" customWidth="1"/>
    <col min="13573" max="13573" width="7.7109375" style="54" customWidth="1"/>
    <col min="13574" max="13574" width="11.85546875" style="54" customWidth="1"/>
    <col min="13575" max="13575" width="12.85546875" style="54" customWidth="1"/>
    <col min="13576" max="13576" width="5.28515625" style="54" customWidth="1"/>
    <col min="13577" max="13824" width="9.140625" style="54"/>
    <col min="13825" max="13825" width="10.5703125" style="54" customWidth="1"/>
    <col min="13826" max="13826" width="3.140625" style="54" customWidth="1"/>
    <col min="13827" max="13827" width="2.7109375" style="54" customWidth="1"/>
    <col min="13828" max="13828" width="59" style="54" customWidth="1"/>
    <col min="13829" max="13829" width="7.7109375" style="54" customWidth="1"/>
    <col min="13830" max="13830" width="11.85546875" style="54" customWidth="1"/>
    <col min="13831" max="13831" width="12.85546875" style="54" customWidth="1"/>
    <col min="13832" max="13832" width="5.28515625" style="54" customWidth="1"/>
    <col min="13833" max="14080" width="9.140625" style="54"/>
    <col min="14081" max="14081" width="10.5703125" style="54" customWidth="1"/>
    <col min="14082" max="14082" width="3.140625" style="54" customWidth="1"/>
    <col min="14083" max="14083" width="2.7109375" style="54" customWidth="1"/>
    <col min="14084" max="14084" width="59" style="54" customWidth="1"/>
    <col min="14085" max="14085" width="7.7109375" style="54" customWidth="1"/>
    <col min="14086" max="14086" width="11.85546875" style="54" customWidth="1"/>
    <col min="14087" max="14087" width="12.85546875" style="54" customWidth="1"/>
    <col min="14088" max="14088" width="5.28515625" style="54" customWidth="1"/>
    <col min="14089" max="14336" width="9.140625" style="54"/>
    <col min="14337" max="14337" width="10.5703125" style="54" customWidth="1"/>
    <col min="14338" max="14338" width="3.140625" style="54" customWidth="1"/>
    <col min="14339" max="14339" width="2.7109375" style="54" customWidth="1"/>
    <col min="14340" max="14340" width="59" style="54" customWidth="1"/>
    <col min="14341" max="14341" width="7.7109375" style="54" customWidth="1"/>
    <col min="14342" max="14342" width="11.85546875" style="54" customWidth="1"/>
    <col min="14343" max="14343" width="12.85546875" style="54" customWidth="1"/>
    <col min="14344" max="14344" width="5.28515625" style="54" customWidth="1"/>
    <col min="14345" max="14592" width="9.140625" style="54"/>
    <col min="14593" max="14593" width="10.5703125" style="54" customWidth="1"/>
    <col min="14594" max="14594" width="3.140625" style="54" customWidth="1"/>
    <col min="14595" max="14595" width="2.7109375" style="54" customWidth="1"/>
    <col min="14596" max="14596" width="59" style="54" customWidth="1"/>
    <col min="14597" max="14597" width="7.7109375" style="54" customWidth="1"/>
    <col min="14598" max="14598" width="11.85546875" style="54" customWidth="1"/>
    <col min="14599" max="14599" width="12.85546875" style="54" customWidth="1"/>
    <col min="14600" max="14600" width="5.28515625" style="54" customWidth="1"/>
    <col min="14601" max="14848" width="9.140625" style="54"/>
    <col min="14849" max="14849" width="10.5703125" style="54" customWidth="1"/>
    <col min="14850" max="14850" width="3.140625" style="54" customWidth="1"/>
    <col min="14851" max="14851" width="2.7109375" style="54" customWidth="1"/>
    <col min="14852" max="14852" width="59" style="54" customWidth="1"/>
    <col min="14853" max="14853" width="7.7109375" style="54" customWidth="1"/>
    <col min="14854" max="14854" width="11.85546875" style="54" customWidth="1"/>
    <col min="14855" max="14855" width="12.85546875" style="54" customWidth="1"/>
    <col min="14856" max="14856" width="5.28515625" style="54" customWidth="1"/>
    <col min="14857" max="15104" width="9.140625" style="54"/>
    <col min="15105" max="15105" width="10.5703125" style="54" customWidth="1"/>
    <col min="15106" max="15106" width="3.140625" style="54" customWidth="1"/>
    <col min="15107" max="15107" width="2.7109375" style="54" customWidth="1"/>
    <col min="15108" max="15108" width="59" style="54" customWidth="1"/>
    <col min="15109" max="15109" width="7.7109375" style="54" customWidth="1"/>
    <col min="15110" max="15110" width="11.85546875" style="54" customWidth="1"/>
    <col min="15111" max="15111" width="12.85546875" style="54" customWidth="1"/>
    <col min="15112" max="15112" width="5.28515625" style="54" customWidth="1"/>
    <col min="15113" max="15360" width="9.140625" style="54"/>
    <col min="15361" max="15361" width="10.5703125" style="54" customWidth="1"/>
    <col min="15362" max="15362" width="3.140625" style="54" customWidth="1"/>
    <col min="15363" max="15363" width="2.7109375" style="54" customWidth="1"/>
    <col min="15364" max="15364" width="59" style="54" customWidth="1"/>
    <col min="15365" max="15365" width="7.7109375" style="54" customWidth="1"/>
    <col min="15366" max="15366" width="11.85546875" style="54" customWidth="1"/>
    <col min="15367" max="15367" width="12.85546875" style="54" customWidth="1"/>
    <col min="15368" max="15368" width="5.28515625" style="54" customWidth="1"/>
    <col min="15369" max="15616" width="9.140625" style="54"/>
    <col min="15617" max="15617" width="10.5703125" style="54" customWidth="1"/>
    <col min="15618" max="15618" width="3.140625" style="54" customWidth="1"/>
    <col min="15619" max="15619" width="2.7109375" style="54" customWidth="1"/>
    <col min="15620" max="15620" width="59" style="54" customWidth="1"/>
    <col min="15621" max="15621" width="7.7109375" style="54" customWidth="1"/>
    <col min="15622" max="15622" width="11.85546875" style="54" customWidth="1"/>
    <col min="15623" max="15623" width="12.85546875" style="54" customWidth="1"/>
    <col min="15624" max="15624" width="5.28515625" style="54" customWidth="1"/>
    <col min="15625" max="15872" width="9.140625" style="54"/>
    <col min="15873" max="15873" width="10.5703125" style="54" customWidth="1"/>
    <col min="15874" max="15874" width="3.140625" style="54" customWidth="1"/>
    <col min="15875" max="15875" width="2.7109375" style="54" customWidth="1"/>
    <col min="15876" max="15876" width="59" style="54" customWidth="1"/>
    <col min="15877" max="15877" width="7.7109375" style="54" customWidth="1"/>
    <col min="15878" max="15878" width="11.85546875" style="54" customWidth="1"/>
    <col min="15879" max="15879" width="12.85546875" style="54" customWidth="1"/>
    <col min="15880" max="15880" width="5.28515625" style="54" customWidth="1"/>
    <col min="15881" max="16128" width="9.140625" style="54"/>
    <col min="16129" max="16129" width="10.5703125" style="54" customWidth="1"/>
    <col min="16130" max="16130" width="3.140625" style="54" customWidth="1"/>
    <col min="16131" max="16131" width="2.7109375" style="54" customWidth="1"/>
    <col min="16132" max="16132" width="59" style="54" customWidth="1"/>
    <col min="16133" max="16133" width="7.7109375" style="54" customWidth="1"/>
    <col min="16134" max="16134" width="11.85546875" style="54" customWidth="1"/>
    <col min="16135" max="16135" width="12.85546875" style="54" customWidth="1"/>
    <col min="16136" max="16136" width="5.28515625" style="54" customWidth="1"/>
    <col min="16137" max="16384" width="9.140625" style="54"/>
  </cols>
  <sheetData>
    <row r="1" spans="1:7">
      <c r="A1" s="52"/>
      <c r="B1" s="15"/>
      <c r="C1" s="15"/>
      <c r="D1" s="15"/>
      <c r="E1" s="53"/>
      <c r="F1" s="52"/>
      <c r="G1" s="52"/>
    </row>
    <row r="2" spans="1:7">
      <c r="E2" s="181" t="s">
        <v>148</v>
      </c>
      <c r="F2" s="182"/>
      <c r="G2" s="182"/>
    </row>
    <row r="3" spans="1:7">
      <c r="E3" s="183" t="s">
        <v>42</v>
      </c>
      <c r="F3" s="184"/>
      <c r="G3" s="184"/>
    </row>
    <row r="5" spans="1:7">
      <c r="A5" s="185" t="s">
        <v>149</v>
      </c>
      <c r="B5" s="186"/>
      <c r="C5" s="186"/>
      <c r="D5" s="186"/>
      <c r="E5" s="186"/>
      <c r="F5" s="180"/>
      <c r="G5" s="180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187" t="s">
        <v>45</v>
      </c>
      <c r="B7" s="188"/>
      <c r="C7" s="188"/>
      <c r="D7" s="188"/>
      <c r="E7" s="188"/>
      <c r="F7" s="189"/>
      <c r="G7" s="189"/>
    </row>
    <row r="8" spans="1:7">
      <c r="A8" s="178" t="s">
        <v>150</v>
      </c>
      <c r="B8" s="179"/>
      <c r="C8" s="179"/>
      <c r="D8" s="179"/>
      <c r="E8" s="179"/>
      <c r="F8" s="180"/>
      <c r="G8" s="180"/>
    </row>
    <row r="9" spans="1:7" ht="12.75" customHeight="1">
      <c r="A9" s="178" t="s">
        <v>151</v>
      </c>
      <c r="B9" s="179"/>
      <c r="C9" s="179"/>
      <c r="D9" s="179"/>
      <c r="E9" s="179"/>
      <c r="F9" s="180"/>
      <c r="G9" s="180"/>
    </row>
    <row r="10" spans="1:7">
      <c r="A10" s="193" t="s">
        <v>152</v>
      </c>
      <c r="B10" s="194"/>
      <c r="C10" s="194"/>
      <c r="D10" s="194"/>
      <c r="E10" s="194"/>
      <c r="F10" s="195"/>
      <c r="G10" s="195"/>
    </row>
    <row r="11" spans="1:7">
      <c r="A11" s="195"/>
      <c r="B11" s="195"/>
      <c r="C11" s="195"/>
      <c r="D11" s="195"/>
      <c r="E11" s="195"/>
      <c r="F11" s="195"/>
      <c r="G11" s="195"/>
    </row>
    <row r="12" spans="1:7">
      <c r="A12" s="196"/>
      <c r="B12" s="180"/>
      <c r="C12" s="180"/>
      <c r="D12" s="180"/>
      <c r="E12" s="180"/>
    </row>
    <row r="13" spans="1:7">
      <c r="A13" s="185" t="s">
        <v>153</v>
      </c>
      <c r="B13" s="186"/>
      <c r="C13" s="186"/>
      <c r="D13" s="186"/>
      <c r="E13" s="186"/>
      <c r="F13" s="197"/>
      <c r="G13" s="197"/>
    </row>
    <row r="14" spans="1:7">
      <c r="A14" s="185" t="s">
        <v>50</v>
      </c>
      <c r="B14" s="186"/>
      <c r="C14" s="186"/>
      <c r="D14" s="186"/>
      <c r="E14" s="186"/>
      <c r="F14" s="197"/>
      <c r="G14" s="197"/>
    </row>
    <row r="15" spans="1:7">
      <c r="A15" s="55"/>
      <c r="B15" s="56"/>
      <c r="C15" s="56"/>
      <c r="D15" s="56"/>
      <c r="E15" s="56"/>
      <c r="F15" s="57"/>
      <c r="G15" s="57"/>
    </row>
    <row r="16" spans="1:7">
      <c r="A16" s="198" t="s">
        <v>265</v>
      </c>
      <c r="B16" s="199"/>
      <c r="C16" s="199"/>
      <c r="D16" s="199"/>
      <c r="E16" s="199"/>
      <c r="F16" s="200"/>
      <c r="G16" s="200"/>
    </row>
    <row r="17" spans="1:7">
      <c r="A17" s="178" t="s">
        <v>51</v>
      </c>
      <c r="B17" s="178"/>
      <c r="C17" s="178"/>
      <c r="D17" s="178"/>
      <c r="E17" s="178"/>
      <c r="F17" s="201"/>
      <c r="G17" s="201"/>
    </row>
    <row r="18" spans="1:7" ht="12.75" customHeight="1">
      <c r="A18" s="55"/>
      <c r="B18" s="58"/>
      <c r="C18" s="58"/>
      <c r="D18" s="202" t="s">
        <v>263</v>
      </c>
      <c r="E18" s="202"/>
      <c r="F18" s="202"/>
      <c r="G18" s="202"/>
    </row>
    <row r="19" spans="1:7" ht="67.5" customHeight="1">
      <c r="A19" s="59" t="s">
        <v>0</v>
      </c>
      <c r="B19" s="203" t="s">
        <v>52</v>
      </c>
      <c r="C19" s="204"/>
      <c r="D19" s="205"/>
      <c r="E19" s="60" t="s">
        <v>154</v>
      </c>
      <c r="F19" s="61" t="s">
        <v>155</v>
      </c>
      <c r="G19" s="61" t="s">
        <v>156</v>
      </c>
    </row>
    <row r="20" spans="1:7" s="14" customFormat="1" ht="12.75" customHeight="1">
      <c r="A20" s="61" t="s">
        <v>56</v>
      </c>
      <c r="B20" s="62" t="s">
        <v>157</v>
      </c>
      <c r="C20" s="63"/>
      <c r="D20" s="64"/>
      <c r="E20" s="65"/>
      <c r="F20" s="66">
        <f>SUM(F21,F27,F38,F39)</f>
        <v>28859.269999999997</v>
      </c>
      <c r="G20" s="66">
        <f>SUM(G21,G27,G38,G39)</f>
        <v>35022.76</v>
      </c>
    </row>
    <row r="21" spans="1:7" s="14" customFormat="1" ht="12.75" customHeight="1">
      <c r="A21" s="67" t="s">
        <v>58</v>
      </c>
      <c r="B21" s="68" t="s">
        <v>158</v>
      </c>
      <c r="C21" s="69"/>
      <c r="D21" s="70"/>
      <c r="E21" s="65"/>
      <c r="F21" s="71">
        <f>SUM(F22:F26)</f>
        <v>0</v>
      </c>
      <c r="G21" s="71">
        <f>SUM(G22:G26)</f>
        <v>0</v>
      </c>
    </row>
    <row r="22" spans="1:7" s="14" customFormat="1" ht="12.75" customHeight="1">
      <c r="A22" s="65" t="s">
        <v>159</v>
      </c>
      <c r="B22" s="72"/>
      <c r="C22" s="73" t="s">
        <v>160</v>
      </c>
      <c r="D22" s="74"/>
      <c r="E22" s="75"/>
      <c r="F22" s="71"/>
      <c r="G22" s="71"/>
    </row>
    <row r="23" spans="1:7" s="14" customFormat="1" ht="12.75" customHeight="1">
      <c r="A23" s="65" t="s">
        <v>161</v>
      </c>
      <c r="B23" s="72"/>
      <c r="C23" s="73" t="s">
        <v>162</v>
      </c>
      <c r="D23" s="76"/>
      <c r="E23" s="77"/>
      <c r="F23" s="71"/>
      <c r="G23" s="71"/>
    </row>
    <row r="24" spans="1:7" s="14" customFormat="1" ht="12.75" customHeight="1">
      <c r="A24" s="65" t="s">
        <v>163</v>
      </c>
      <c r="B24" s="72"/>
      <c r="C24" s="73" t="s">
        <v>164</v>
      </c>
      <c r="D24" s="76"/>
      <c r="E24" s="77"/>
      <c r="F24" s="71"/>
      <c r="G24" s="71"/>
    </row>
    <row r="25" spans="1:7" s="14" customFormat="1" ht="12.75" customHeight="1">
      <c r="A25" s="65" t="s">
        <v>165</v>
      </c>
      <c r="B25" s="72"/>
      <c r="C25" s="73" t="s">
        <v>166</v>
      </c>
      <c r="D25" s="76"/>
      <c r="E25" s="67"/>
      <c r="F25" s="71"/>
      <c r="G25" s="71"/>
    </row>
    <row r="26" spans="1:7" s="14" customFormat="1" ht="12.75" customHeight="1">
      <c r="A26" s="78" t="s">
        <v>167</v>
      </c>
      <c r="B26" s="72"/>
      <c r="C26" s="79" t="s">
        <v>168</v>
      </c>
      <c r="D26" s="74"/>
      <c r="E26" s="67"/>
      <c r="F26" s="71"/>
      <c r="G26" s="71"/>
    </row>
    <row r="27" spans="1:7" s="14" customFormat="1" ht="12.75" customHeight="1">
      <c r="A27" s="80" t="s">
        <v>68</v>
      </c>
      <c r="B27" s="81" t="s">
        <v>169</v>
      </c>
      <c r="C27" s="82"/>
      <c r="D27" s="83"/>
      <c r="E27" s="67"/>
      <c r="F27" s="71">
        <f>SUM(F28:F37)</f>
        <v>28859.269999999997</v>
      </c>
      <c r="G27" s="71">
        <f>SUM(G28:G37)</f>
        <v>35022.76</v>
      </c>
    </row>
    <row r="28" spans="1:7" s="14" customFormat="1" ht="12.75" customHeight="1">
      <c r="A28" s="65" t="s">
        <v>170</v>
      </c>
      <c r="B28" s="72"/>
      <c r="C28" s="73" t="s">
        <v>171</v>
      </c>
      <c r="D28" s="76"/>
      <c r="E28" s="77"/>
      <c r="F28" s="71"/>
      <c r="G28" s="71"/>
    </row>
    <row r="29" spans="1:7" s="14" customFormat="1" ht="12.75" customHeight="1">
      <c r="A29" s="65" t="s">
        <v>172</v>
      </c>
      <c r="B29" s="72"/>
      <c r="C29" s="73" t="s">
        <v>173</v>
      </c>
      <c r="D29" s="76"/>
      <c r="E29" s="77"/>
      <c r="F29" s="71"/>
      <c r="G29" s="71"/>
    </row>
    <row r="30" spans="1:7" s="14" customFormat="1" ht="12.75" customHeight="1">
      <c r="A30" s="65" t="s">
        <v>174</v>
      </c>
      <c r="B30" s="72"/>
      <c r="C30" s="73" t="s">
        <v>175</v>
      </c>
      <c r="D30" s="76"/>
      <c r="E30" s="77"/>
      <c r="F30" s="71"/>
      <c r="G30" s="71"/>
    </row>
    <row r="31" spans="1:7" s="14" customFormat="1" ht="12.75" customHeight="1">
      <c r="A31" s="65" t="s">
        <v>176</v>
      </c>
      <c r="B31" s="72"/>
      <c r="C31" s="73" t="s">
        <v>177</v>
      </c>
      <c r="D31" s="76"/>
      <c r="E31" s="77"/>
      <c r="F31" s="71"/>
      <c r="G31" s="71"/>
    </row>
    <row r="32" spans="1:7" s="14" customFormat="1" ht="12.75" customHeight="1">
      <c r="A32" s="65" t="s">
        <v>178</v>
      </c>
      <c r="B32" s="72"/>
      <c r="C32" s="73" t="s">
        <v>179</v>
      </c>
      <c r="D32" s="76"/>
      <c r="E32" s="214">
        <v>17</v>
      </c>
      <c r="F32" s="71">
        <v>11069.969999999998</v>
      </c>
      <c r="G32" s="71">
        <v>11943.32</v>
      </c>
    </row>
    <row r="33" spans="1:7" s="14" customFormat="1" ht="12.75" customHeight="1">
      <c r="A33" s="65" t="s">
        <v>180</v>
      </c>
      <c r="B33" s="72"/>
      <c r="C33" s="73" t="s">
        <v>181</v>
      </c>
      <c r="D33" s="76"/>
      <c r="E33" s="214"/>
      <c r="F33" s="71">
        <v>10729.470000000001</v>
      </c>
      <c r="G33" s="71">
        <v>15021.27</v>
      </c>
    </row>
    <row r="34" spans="1:7" s="14" customFormat="1" ht="12.75" customHeight="1">
      <c r="A34" s="65" t="s">
        <v>182</v>
      </c>
      <c r="B34" s="72"/>
      <c r="C34" s="73" t="s">
        <v>183</v>
      </c>
      <c r="D34" s="76"/>
      <c r="E34" s="214"/>
      <c r="F34" s="71"/>
      <c r="G34" s="71"/>
    </row>
    <row r="35" spans="1:7" s="14" customFormat="1" ht="12.75" customHeight="1">
      <c r="A35" s="65" t="s">
        <v>184</v>
      </c>
      <c r="B35" s="72"/>
      <c r="C35" s="73" t="s">
        <v>185</v>
      </c>
      <c r="D35" s="76"/>
      <c r="E35" s="214" t="s">
        <v>266</v>
      </c>
      <c r="F35" s="71">
        <v>2525.3199999999997</v>
      </c>
      <c r="G35" s="71">
        <v>3098.14</v>
      </c>
    </row>
    <row r="36" spans="1:7" s="14" customFormat="1" ht="12.75" customHeight="1">
      <c r="A36" s="65" t="s">
        <v>186</v>
      </c>
      <c r="B36" s="84"/>
      <c r="C36" s="85" t="s">
        <v>187</v>
      </c>
      <c r="D36" s="86"/>
      <c r="E36" s="214" t="s">
        <v>266</v>
      </c>
      <c r="F36" s="71">
        <v>4534.51</v>
      </c>
      <c r="G36" s="71">
        <v>4960.03</v>
      </c>
    </row>
    <row r="37" spans="1:7" s="14" customFormat="1" ht="12.75" customHeight="1">
      <c r="A37" s="65" t="s">
        <v>188</v>
      </c>
      <c r="B37" s="72"/>
      <c r="C37" s="73" t="s">
        <v>189</v>
      </c>
      <c r="D37" s="76"/>
      <c r="E37" s="214"/>
      <c r="F37" s="71"/>
      <c r="G37" s="71"/>
    </row>
    <row r="38" spans="1:7" s="14" customFormat="1" ht="12.75" customHeight="1">
      <c r="A38" s="67" t="s">
        <v>70</v>
      </c>
      <c r="B38" s="87" t="s">
        <v>190</v>
      </c>
      <c r="C38" s="87"/>
      <c r="D38" s="88"/>
      <c r="E38" s="214"/>
      <c r="F38" s="71"/>
      <c r="G38" s="71"/>
    </row>
    <row r="39" spans="1:7" s="14" customFormat="1" ht="12.75" customHeight="1">
      <c r="A39" s="67" t="s">
        <v>84</v>
      </c>
      <c r="B39" s="87" t="s">
        <v>191</v>
      </c>
      <c r="C39" s="87"/>
      <c r="D39" s="88"/>
      <c r="E39" s="214"/>
      <c r="F39" s="71"/>
      <c r="G39" s="71"/>
    </row>
    <row r="40" spans="1:7" s="14" customFormat="1" ht="12.75" customHeight="1">
      <c r="A40" s="61" t="s">
        <v>76</v>
      </c>
      <c r="B40" s="62" t="s">
        <v>192</v>
      </c>
      <c r="C40" s="63"/>
      <c r="D40" s="64"/>
      <c r="E40" s="214"/>
      <c r="F40" s="71"/>
      <c r="G40" s="71"/>
    </row>
    <row r="41" spans="1:7" s="14" customFormat="1" ht="12.75" customHeight="1">
      <c r="A41" s="59" t="s">
        <v>115</v>
      </c>
      <c r="B41" s="89" t="s">
        <v>193</v>
      </c>
      <c r="C41" s="90"/>
      <c r="D41" s="91"/>
      <c r="E41" s="214"/>
      <c r="F41" s="66">
        <f>SUM(F42,F48,F49,F56,F57)</f>
        <v>83220.14999999998</v>
      </c>
      <c r="G41" s="66">
        <f>SUM(G42,G48,G49,G56,G57)</f>
        <v>28418.21</v>
      </c>
    </row>
    <row r="42" spans="1:7" s="14" customFormat="1" ht="12.75" customHeight="1">
      <c r="A42" s="92" t="s">
        <v>58</v>
      </c>
      <c r="B42" s="93" t="s">
        <v>194</v>
      </c>
      <c r="C42" s="94"/>
      <c r="D42" s="95"/>
      <c r="E42" s="214" t="s">
        <v>267</v>
      </c>
      <c r="F42" s="71">
        <f>SUM(F43:F47)</f>
        <v>944.06999999999994</v>
      </c>
      <c r="G42" s="71">
        <f>SUM(G43:G47)</f>
        <v>9313.73</v>
      </c>
    </row>
    <row r="43" spans="1:7" s="14" customFormat="1" ht="12.75" customHeight="1">
      <c r="A43" s="96" t="s">
        <v>159</v>
      </c>
      <c r="B43" s="84"/>
      <c r="C43" s="85" t="s">
        <v>195</v>
      </c>
      <c r="D43" s="86"/>
      <c r="E43" s="214"/>
      <c r="F43" s="71"/>
      <c r="G43" s="71"/>
    </row>
    <row r="44" spans="1:7" s="14" customFormat="1" ht="12.75" customHeight="1">
      <c r="A44" s="96" t="s">
        <v>161</v>
      </c>
      <c r="B44" s="84"/>
      <c r="C44" s="85" t="s">
        <v>196</v>
      </c>
      <c r="D44" s="86"/>
      <c r="E44" s="214" t="s">
        <v>267</v>
      </c>
      <c r="F44" s="71">
        <v>944.06999999999994</v>
      </c>
      <c r="G44" s="71">
        <v>9313.73</v>
      </c>
    </row>
    <row r="45" spans="1:7" s="14" customFormat="1">
      <c r="A45" s="96" t="s">
        <v>163</v>
      </c>
      <c r="B45" s="84"/>
      <c r="C45" s="85" t="s">
        <v>197</v>
      </c>
      <c r="D45" s="86"/>
      <c r="E45" s="214"/>
      <c r="F45" s="71"/>
      <c r="G45" s="71"/>
    </row>
    <row r="46" spans="1:7" s="14" customFormat="1">
      <c r="A46" s="96" t="s">
        <v>165</v>
      </c>
      <c r="B46" s="84"/>
      <c r="C46" s="85" t="s">
        <v>198</v>
      </c>
      <c r="D46" s="86"/>
      <c r="E46" s="214"/>
      <c r="F46" s="71"/>
      <c r="G46" s="71"/>
    </row>
    <row r="47" spans="1:7" s="14" customFormat="1" ht="12.75" customHeight="1">
      <c r="A47" s="96" t="s">
        <v>167</v>
      </c>
      <c r="B47" s="90"/>
      <c r="C47" s="206" t="s">
        <v>199</v>
      </c>
      <c r="D47" s="192"/>
      <c r="E47" s="214"/>
      <c r="F47" s="71"/>
      <c r="G47" s="71"/>
    </row>
    <row r="48" spans="1:7" s="14" customFormat="1" ht="12.75" customHeight="1">
      <c r="A48" s="92" t="s">
        <v>68</v>
      </c>
      <c r="B48" s="97" t="s">
        <v>200</v>
      </c>
      <c r="C48" s="98"/>
      <c r="D48" s="99"/>
      <c r="E48" s="214" t="s">
        <v>268</v>
      </c>
      <c r="F48" s="71">
        <v>547.74</v>
      </c>
      <c r="G48" s="71">
        <v>1274.5</v>
      </c>
    </row>
    <row r="49" spans="1:7" s="14" customFormat="1" ht="12.75" customHeight="1">
      <c r="A49" s="92" t="s">
        <v>70</v>
      </c>
      <c r="B49" s="93" t="s">
        <v>201</v>
      </c>
      <c r="C49" s="94"/>
      <c r="D49" s="95"/>
      <c r="E49" s="214" t="s">
        <v>269</v>
      </c>
      <c r="F49" s="71">
        <f>SUM(F50:F55)</f>
        <v>77200.999999999985</v>
      </c>
      <c r="G49" s="71">
        <v>16044.69</v>
      </c>
    </row>
    <row r="50" spans="1:7" s="14" customFormat="1" ht="12.75" customHeight="1">
      <c r="A50" s="96" t="s">
        <v>202</v>
      </c>
      <c r="B50" s="94"/>
      <c r="C50" s="100" t="s">
        <v>203</v>
      </c>
      <c r="D50" s="101"/>
      <c r="E50" s="214"/>
      <c r="F50" s="71"/>
      <c r="G50" s="71"/>
    </row>
    <row r="51" spans="1:7" s="14" customFormat="1" ht="12.75" customHeight="1">
      <c r="A51" s="102" t="s">
        <v>204</v>
      </c>
      <c r="B51" s="84"/>
      <c r="C51" s="85" t="s">
        <v>205</v>
      </c>
      <c r="D51" s="103"/>
      <c r="E51" s="214"/>
      <c r="F51" s="71"/>
      <c r="G51" s="71"/>
    </row>
    <row r="52" spans="1:7" s="14" customFormat="1" ht="12.75" customHeight="1">
      <c r="A52" s="96" t="s">
        <v>206</v>
      </c>
      <c r="B52" s="84"/>
      <c r="C52" s="85" t="s">
        <v>207</v>
      </c>
      <c r="D52" s="86"/>
      <c r="E52" s="214"/>
      <c r="F52" s="71"/>
      <c r="G52" s="71"/>
    </row>
    <row r="53" spans="1:7" s="14" customFormat="1" ht="12.75" customHeight="1">
      <c r="A53" s="96" t="s">
        <v>208</v>
      </c>
      <c r="B53" s="84"/>
      <c r="C53" s="206" t="s">
        <v>209</v>
      </c>
      <c r="D53" s="192"/>
      <c r="E53" s="214"/>
      <c r="F53" s="71"/>
      <c r="G53" s="71"/>
    </row>
    <row r="54" spans="1:7" s="14" customFormat="1" ht="12.75" customHeight="1">
      <c r="A54" s="96" t="s">
        <v>210</v>
      </c>
      <c r="B54" s="84"/>
      <c r="C54" s="85" t="s">
        <v>211</v>
      </c>
      <c r="D54" s="86"/>
      <c r="E54" s="214" t="s">
        <v>269</v>
      </c>
      <c r="F54" s="71">
        <v>76985.209999999992</v>
      </c>
      <c r="G54" s="71">
        <v>15646.05</v>
      </c>
    </row>
    <row r="55" spans="1:7" s="14" customFormat="1" ht="12.75" customHeight="1">
      <c r="A55" s="96" t="s">
        <v>212</v>
      </c>
      <c r="B55" s="84"/>
      <c r="C55" s="85" t="s">
        <v>213</v>
      </c>
      <c r="D55" s="86"/>
      <c r="E55" s="214" t="s">
        <v>269</v>
      </c>
      <c r="F55" s="71">
        <v>215.79</v>
      </c>
      <c r="G55" s="71">
        <v>398.64</v>
      </c>
    </row>
    <row r="56" spans="1:7" s="14" customFormat="1" ht="12.75" customHeight="1">
      <c r="A56" s="92" t="s">
        <v>84</v>
      </c>
      <c r="B56" s="104" t="s">
        <v>214</v>
      </c>
      <c r="C56" s="104"/>
      <c r="D56" s="105"/>
      <c r="E56" s="214"/>
      <c r="F56" s="71"/>
      <c r="G56" s="71"/>
    </row>
    <row r="57" spans="1:7" s="14" customFormat="1" ht="12.75" customHeight="1">
      <c r="A57" s="92" t="s">
        <v>87</v>
      </c>
      <c r="B57" s="104" t="s">
        <v>215</v>
      </c>
      <c r="C57" s="104"/>
      <c r="D57" s="105"/>
      <c r="E57" s="214" t="s">
        <v>269</v>
      </c>
      <c r="F57" s="71">
        <v>4527.34</v>
      </c>
      <c r="G57" s="71">
        <v>1785.29</v>
      </c>
    </row>
    <row r="58" spans="1:7" s="14" customFormat="1" ht="12.75" customHeight="1">
      <c r="A58" s="67"/>
      <c r="B58" s="81" t="s">
        <v>216</v>
      </c>
      <c r="C58" s="82"/>
      <c r="D58" s="83"/>
      <c r="E58" s="214"/>
      <c r="F58" s="71">
        <f>SUM(F20,F40,F41)</f>
        <v>112079.41999999998</v>
      </c>
      <c r="G58" s="71">
        <v>63440.97</v>
      </c>
    </row>
    <row r="59" spans="1:7" s="14" customFormat="1" ht="12.75" customHeight="1">
      <c r="A59" s="61" t="s">
        <v>117</v>
      </c>
      <c r="B59" s="62" t="s">
        <v>217</v>
      </c>
      <c r="C59" s="62"/>
      <c r="D59" s="106"/>
      <c r="E59" s="214" t="s">
        <v>270</v>
      </c>
      <c r="F59" s="66">
        <f>SUM(F60:F63)</f>
        <v>33619.92000000002</v>
      </c>
      <c r="G59" s="66">
        <f>SUM(G60:G63)</f>
        <v>47794.92</v>
      </c>
    </row>
    <row r="60" spans="1:7" s="14" customFormat="1" ht="12.75" customHeight="1">
      <c r="A60" s="67" t="s">
        <v>58</v>
      </c>
      <c r="B60" s="87" t="s">
        <v>61</v>
      </c>
      <c r="C60" s="87"/>
      <c r="D60" s="88"/>
      <c r="E60" s="214" t="s">
        <v>270</v>
      </c>
      <c r="F60" s="71">
        <v>31474.150000000023</v>
      </c>
      <c r="G60" s="71">
        <v>44862.15</v>
      </c>
    </row>
    <row r="61" spans="1:7" s="14" customFormat="1" ht="12.75" customHeight="1">
      <c r="A61" s="80" t="s">
        <v>68</v>
      </c>
      <c r="B61" s="81" t="s">
        <v>218</v>
      </c>
      <c r="C61" s="82"/>
      <c r="D61" s="83"/>
      <c r="E61" s="214" t="s">
        <v>270</v>
      </c>
      <c r="F61" s="71">
        <v>215.5</v>
      </c>
      <c r="G61" s="71"/>
    </row>
    <row r="62" spans="1:7" s="14" customFormat="1" ht="12.75" customHeight="1">
      <c r="A62" s="67" t="s">
        <v>70</v>
      </c>
      <c r="B62" s="207" t="s">
        <v>219</v>
      </c>
      <c r="C62" s="208"/>
      <c r="D62" s="209"/>
      <c r="E62" s="214"/>
      <c r="F62" s="71"/>
      <c r="G62" s="71"/>
    </row>
    <row r="63" spans="1:7" s="14" customFormat="1" ht="12.75" customHeight="1">
      <c r="A63" s="67" t="s">
        <v>220</v>
      </c>
      <c r="B63" s="87" t="s">
        <v>221</v>
      </c>
      <c r="C63" s="72"/>
      <c r="D63" s="107"/>
      <c r="E63" s="214"/>
      <c r="F63" s="71">
        <v>1930.2700000000002</v>
      </c>
      <c r="G63" s="71">
        <v>2932.77</v>
      </c>
    </row>
    <row r="64" spans="1:7" s="14" customFormat="1" ht="12.75" customHeight="1">
      <c r="A64" s="61" t="s">
        <v>126</v>
      </c>
      <c r="B64" s="62" t="s">
        <v>222</v>
      </c>
      <c r="C64" s="63"/>
      <c r="D64" s="64"/>
      <c r="E64" s="214" t="s">
        <v>271</v>
      </c>
      <c r="F64" s="66">
        <f>SUM(F65,F69)</f>
        <v>78197.63</v>
      </c>
      <c r="G64" s="66">
        <f>SUM(G65,G69)</f>
        <v>15646.05</v>
      </c>
    </row>
    <row r="65" spans="1:7" s="14" customFormat="1" ht="12.75" customHeight="1">
      <c r="A65" s="67" t="s">
        <v>58</v>
      </c>
      <c r="B65" s="68" t="s">
        <v>223</v>
      </c>
      <c r="C65" s="108"/>
      <c r="D65" s="109"/>
      <c r="E65" s="214"/>
      <c r="F65" s="71">
        <f>SUM(F66:F68)</f>
        <v>0</v>
      </c>
      <c r="G65" s="71">
        <f>SUM(G66:G68)</f>
        <v>0</v>
      </c>
    </row>
    <row r="66" spans="1:7" s="14" customFormat="1">
      <c r="A66" s="65" t="s">
        <v>159</v>
      </c>
      <c r="B66" s="110"/>
      <c r="C66" s="73" t="s">
        <v>224</v>
      </c>
      <c r="D66" s="111"/>
      <c r="E66" s="214"/>
      <c r="F66" s="71"/>
      <c r="G66" s="71"/>
    </row>
    <row r="67" spans="1:7" s="14" customFormat="1" ht="12.75" customHeight="1">
      <c r="A67" s="65" t="s">
        <v>161</v>
      </c>
      <c r="B67" s="72"/>
      <c r="C67" s="73" t="s">
        <v>225</v>
      </c>
      <c r="D67" s="76"/>
      <c r="E67" s="214"/>
      <c r="F67" s="71"/>
      <c r="G67" s="71"/>
    </row>
    <row r="68" spans="1:7" s="14" customFormat="1" ht="12.75" customHeight="1">
      <c r="A68" s="65" t="s">
        <v>226</v>
      </c>
      <c r="B68" s="72"/>
      <c r="C68" s="73" t="s">
        <v>227</v>
      </c>
      <c r="D68" s="76"/>
      <c r="E68" s="214"/>
      <c r="F68" s="71"/>
      <c r="G68" s="71"/>
    </row>
    <row r="69" spans="1:7" s="115" customFormat="1" ht="12.75" customHeight="1">
      <c r="A69" s="92" t="s">
        <v>68</v>
      </c>
      <c r="B69" s="112" t="s">
        <v>228</v>
      </c>
      <c r="C69" s="113"/>
      <c r="D69" s="114"/>
      <c r="E69" s="214" t="s">
        <v>271</v>
      </c>
      <c r="F69" s="71">
        <f>SUM(F70:F75,F78:F83)</f>
        <v>78197.63</v>
      </c>
      <c r="G69" s="71">
        <f>SUM(G70:G75,G78:G83)</f>
        <v>15646.05</v>
      </c>
    </row>
    <row r="70" spans="1:7" s="14" customFormat="1" ht="12.75" customHeight="1">
      <c r="A70" s="65" t="s">
        <v>170</v>
      </c>
      <c r="B70" s="72"/>
      <c r="C70" s="73" t="s">
        <v>229</v>
      </c>
      <c r="D70" s="74"/>
      <c r="E70" s="214"/>
      <c r="F70" s="71"/>
      <c r="G70" s="71"/>
    </row>
    <row r="71" spans="1:7" s="14" customFormat="1" ht="12.75" customHeight="1">
      <c r="A71" s="65" t="s">
        <v>172</v>
      </c>
      <c r="B71" s="110"/>
      <c r="C71" s="73" t="s">
        <v>230</v>
      </c>
      <c r="D71" s="111"/>
      <c r="E71" s="214"/>
      <c r="F71" s="71"/>
      <c r="G71" s="71"/>
    </row>
    <row r="72" spans="1:7" s="14" customFormat="1">
      <c r="A72" s="65" t="s">
        <v>174</v>
      </c>
      <c r="B72" s="110"/>
      <c r="C72" s="73" t="s">
        <v>231</v>
      </c>
      <c r="D72" s="111"/>
      <c r="E72" s="214"/>
      <c r="F72" s="71"/>
      <c r="G72" s="71"/>
    </row>
    <row r="73" spans="1:7" s="14" customFormat="1">
      <c r="A73" s="116" t="s">
        <v>176</v>
      </c>
      <c r="B73" s="94"/>
      <c r="C73" s="117" t="s">
        <v>232</v>
      </c>
      <c r="D73" s="101"/>
      <c r="E73" s="214"/>
      <c r="F73" s="71"/>
      <c r="G73" s="71"/>
    </row>
    <row r="74" spans="1:7" s="14" customFormat="1">
      <c r="A74" s="67" t="s">
        <v>178</v>
      </c>
      <c r="B74" s="79"/>
      <c r="C74" s="79" t="s">
        <v>233</v>
      </c>
      <c r="D74" s="74"/>
      <c r="E74" s="214"/>
      <c r="F74" s="71"/>
      <c r="G74" s="71"/>
    </row>
    <row r="75" spans="1:7" s="14" customFormat="1" ht="12.75" customHeight="1">
      <c r="A75" s="118" t="s">
        <v>180</v>
      </c>
      <c r="B75" s="113"/>
      <c r="C75" s="119" t="s">
        <v>234</v>
      </c>
      <c r="D75" s="51"/>
      <c r="E75" s="214"/>
      <c r="F75" s="71">
        <f>SUM(F76,F77)</f>
        <v>0</v>
      </c>
      <c r="G75" s="71">
        <f>SUM(G76,G77)</f>
        <v>0</v>
      </c>
    </row>
    <row r="76" spans="1:7" s="14" customFormat="1" ht="12.75" customHeight="1">
      <c r="A76" s="96" t="s">
        <v>235</v>
      </c>
      <c r="B76" s="84"/>
      <c r="C76" s="103"/>
      <c r="D76" s="86" t="s">
        <v>236</v>
      </c>
      <c r="E76" s="214"/>
      <c r="F76" s="71"/>
      <c r="G76" s="71"/>
    </row>
    <row r="77" spans="1:7" s="14" customFormat="1" ht="12.75" customHeight="1">
      <c r="A77" s="96" t="s">
        <v>237</v>
      </c>
      <c r="B77" s="84"/>
      <c r="C77" s="103"/>
      <c r="D77" s="86" t="s">
        <v>238</v>
      </c>
      <c r="E77" s="214"/>
      <c r="F77" s="71"/>
      <c r="G77" s="71"/>
    </row>
    <row r="78" spans="1:7" s="14" customFormat="1" ht="12.75" customHeight="1">
      <c r="A78" s="96" t="s">
        <v>182</v>
      </c>
      <c r="B78" s="98"/>
      <c r="C78" s="120" t="s">
        <v>239</v>
      </c>
      <c r="D78" s="121"/>
      <c r="E78" s="214"/>
      <c r="F78" s="71"/>
      <c r="G78" s="71"/>
    </row>
    <row r="79" spans="1:7" s="14" customFormat="1" ht="12.75" customHeight="1">
      <c r="A79" s="96" t="s">
        <v>184</v>
      </c>
      <c r="B79" s="122"/>
      <c r="C79" s="85" t="s">
        <v>240</v>
      </c>
      <c r="D79" s="123"/>
      <c r="E79" s="214"/>
      <c r="F79" s="71"/>
      <c r="G79" s="71"/>
    </row>
    <row r="80" spans="1:7" s="14" customFormat="1" ht="12.75" customHeight="1">
      <c r="A80" s="96" t="s">
        <v>186</v>
      </c>
      <c r="B80" s="72"/>
      <c r="C80" s="73" t="s">
        <v>241</v>
      </c>
      <c r="D80" s="76"/>
      <c r="E80" s="214" t="s">
        <v>271</v>
      </c>
      <c r="F80" s="71">
        <v>8680.64</v>
      </c>
      <c r="G80" s="71"/>
    </row>
    <row r="81" spans="1:7" s="14" customFormat="1" ht="12.75" customHeight="1">
      <c r="A81" s="96" t="s">
        <v>188</v>
      </c>
      <c r="B81" s="72"/>
      <c r="C81" s="73" t="s">
        <v>242</v>
      </c>
      <c r="D81" s="76"/>
      <c r="E81" s="214" t="s">
        <v>271</v>
      </c>
      <c r="F81" s="71">
        <v>34739.230000000003</v>
      </c>
      <c r="G81" s="71"/>
    </row>
    <row r="82" spans="1:7" s="14" customFormat="1" ht="12.75" customHeight="1">
      <c r="A82" s="65" t="s">
        <v>243</v>
      </c>
      <c r="B82" s="84"/>
      <c r="C82" s="85" t="s">
        <v>244</v>
      </c>
      <c r="D82" s="86"/>
      <c r="E82" s="214" t="s">
        <v>271</v>
      </c>
      <c r="F82" s="71">
        <v>34777.760000000002</v>
      </c>
      <c r="G82" s="71">
        <v>15646.05</v>
      </c>
    </row>
    <row r="83" spans="1:7" s="14" customFormat="1" ht="12.75" customHeight="1">
      <c r="A83" s="65" t="s">
        <v>245</v>
      </c>
      <c r="B83" s="72"/>
      <c r="C83" s="73" t="s">
        <v>246</v>
      </c>
      <c r="D83" s="76"/>
      <c r="E83" s="214"/>
      <c r="F83" s="71"/>
      <c r="G83" s="71"/>
    </row>
    <row r="84" spans="1:7" s="14" customFormat="1" ht="12.75" customHeight="1">
      <c r="A84" s="61" t="s">
        <v>128</v>
      </c>
      <c r="B84" s="124" t="s">
        <v>247</v>
      </c>
      <c r="C84" s="125"/>
      <c r="D84" s="126"/>
      <c r="E84" s="214" t="s">
        <v>272</v>
      </c>
      <c r="F84" s="66">
        <f>SUM(F85,F86,F89,F90)</f>
        <v>261.87000000005355</v>
      </c>
      <c r="G84" s="66">
        <f>SUM(G85,G86,G89,G90)</f>
        <v>0</v>
      </c>
    </row>
    <row r="85" spans="1:7" s="14" customFormat="1" ht="12.75" customHeight="1">
      <c r="A85" s="67" t="s">
        <v>58</v>
      </c>
      <c r="B85" s="87" t="s">
        <v>248</v>
      </c>
      <c r="C85" s="72"/>
      <c r="D85" s="107"/>
      <c r="E85" s="214"/>
      <c r="F85" s="71"/>
      <c r="G85" s="71"/>
    </row>
    <row r="86" spans="1:7" s="14" customFormat="1" ht="12.75" customHeight="1">
      <c r="A86" s="67" t="s">
        <v>68</v>
      </c>
      <c r="B86" s="68" t="s">
        <v>249</v>
      </c>
      <c r="C86" s="108"/>
      <c r="D86" s="109"/>
      <c r="E86" s="214"/>
      <c r="F86" s="71">
        <f>SUM(F87,F88)</f>
        <v>0</v>
      </c>
      <c r="G86" s="71">
        <f>SUM(G87,G88)</f>
        <v>0</v>
      </c>
    </row>
    <row r="87" spans="1:7" s="14" customFormat="1" ht="12.75" customHeight="1">
      <c r="A87" s="65" t="s">
        <v>170</v>
      </c>
      <c r="B87" s="72"/>
      <c r="C87" s="73" t="s">
        <v>250</v>
      </c>
      <c r="D87" s="76"/>
      <c r="E87" s="214"/>
      <c r="F87" s="71"/>
      <c r="G87" s="71"/>
    </row>
    <row r="88" spans="1:7" s="14" customFormat="1" ht="12.75" customHeight="1">
      <c r="A88" s="65" t="s">
        <v>172</v>
      </c>
      <c r="B88" s="72"/>
      <c r="C88" s="73" t="s">
        <v>251</v>
      </c>
      <c r="D88" s="76"/>
      <c r="E88" s="214"/>
      <c r="F88" s="71"/>
      <c r="G88" s="71"/>
    </row>
    <row r="89" spans="1:7" s="14" customFormat="1" ht="12.75" customHeight="1">
      <c r="A89" s="92" t="s">
        <v>70</v>
      </c>
      <c r="B89" s="103" t="s">
        <v>252</v>
      </c>
      <c r="C89" s="103"/>
      <c r="D89" s="127"/>
      <c r="E89" s="214"/>
      <c r="F89" s="71"/>
      <c r="G89" s="71"/>
    </row>
    <row r="90" spans="1:7" s="14" customFormat="1" ht="12.75" customHeight="1">
      <c r="A90" s="80" t="s">
        <v>84</v>
      </c>
      <c r="B90" s="81" t="s">
        <v>253</v>
      </c>
      <c r="C90" s="82"/>
      <c r="D90" s="83"/>
      <c r="E90" s="214" t="s">
        <v>272</v>
      </c>
      <c r="F90" s="71">
        <f>SUM(F91,F92)</f>
        <v>261.87000000005355</v>
      </c>
      <c r="G90" s="71">
        <f>SUM(G91,G92)</f>
        <v>0</v>
      </c>
    </row>
    <row r="91" spans="1:7" s="14" customFormat="1" ht="12.75" customHeight="1">
      <c r="A91" s="65" t="s">
        <v>254</v>
      </c>
      <c r="B91" s="63"/>
      <c r="C91" s="73" t="s">
        <v>255</v>
      </c>
      <c r="D91" s="128"/>
      <c r="E91" s="214"/>
      <c r="F91" s="71">
        <v>261.87000000005355</v>
      </c>
      <c r="G91" s="71"/>
    </row>
    <row r="92" spans="1:7" s="14" customFormat="1" ht="12.75" customHeight="1">
      <c r="A92" s="65" t="s">
        <v>256</v>
      </c>
      <c r="B92" s="63"/>
      <c r="C92" s="73" t="s">
        <v>257</v>
      </c>
      <c r="D92" s="128"/>
      <c r="E92" s="214"/>
      <c r="F92" s="71"/>
      <c r="G92" s="71"/>
    </row>
    <row r="93" spans="1:7" s="14" customFormat="1" ht="12.75" customHeight="1">
      <c r="A93" s="61" t="s">
        <v>130</v>
      </c>
      <c r="B93" s="124" t="s">
        <v>258</v>
      </c>
      <c r="C93" s="126"/>
      <c r="D93" s="126"/>
      <c r="E93" s="214"/>
      <c r="F93" s="66"/>
      <c r="G93" s="66"/>
    </row>
    <row r="94" spans="1:7" s="14" customFormat="1" ht="25.5" customHeight="1">
      <c r="A94" s="61"/>
      <c r="B94" s="190" t="s">
        <v>259</v>
      </c>
      <c r="C94" s="191"/>
      <c r="D94" s="192"/>
      <c r="E94" s="67"/>
      <c r="F94" s="129">
        <f>SUM(F59,F64,F84,F93)</f>
        <v>112079.42000000007</v>
      </c>
      <c r="G94" s="129">
        <f>SUM(G59,G64,G84,G93)</f>
        <v>63440.97</v>
      </c>
    </row>
    <row r="95" spans="1:7" s="14" customFormat="1">
      <c r="A95" s="130"/>
      <c r="B95" s="131"/>
      <c r="C95" s="131"/>
      <c r="D95" s="131"/>
      <c r="E95" s="131"/>
      <c r="F95" s="15"/>
      <c r="G95" s="15"/>
    </row>
    <row r="96" spans="1:7" s="14" customFormat="1" ht="12.75" customHeight="1">
      <c r="A96" s="211" t="s">
        <v>260</v>
      </c>
      <c r="B96" s="211"/>
      <c r="C96" s="211"/>
      <c r="D96" s="211"/>
      <c r="E96" s="132"/>
      <c r="F96" s="179" t="s">
        <v>140</v>
      </c>
      <c r="G96" s="179"/>
    </row>
    <row r="97" spans="1:8" s="14" customFormat="1" ht="12.75" customHeight="1">
      <c r="A97" s="212" t="s">
        <v>261</v>
      </c>
      <c r="B97" s="212"/>
      <c r="C97" s="212"/>
      <c r="D97" s="212"/>
      <c r="E97" s="15" t="s">
        <v>142</v>
      </c>
      <c r="F97" s="178" t="s">
        <v>143</v>
      </c>
      <c r="G97" s="178"/>
    </row>
    <row r="98" spans="1:8" s="14" customFormat="1">
      <c r="A98" s="58"/>
      <c r="B98" s="58"/>
      <c r="C98" s="58"/>
      <c r="D98" s="58"/>
      <c r="E98" s="58"/>
      <c r="F98" s="58"/>
      <c r="G98" s="58"/>
    </row>
    <row r="99" spans="1:8" s="14" customFormat="1" ht="12.75" customHeight="1">
      <c r="A99" s="213"/>
      <c r="B99" s="213"/>
      <c r="C99" s="213"/>
      <c r="D99" s="213"/>
      <c r="E99" s="133"/>
      <c r="F99" s="194" t="s">
        <v>145</v>
      </c>
      <c r="G99" s="194"/>
    </row>
    <row r="100" spans="1:8" s="14" customFormat="1" ht="12.75" customHeight="1">
      <c r="A100" s="210" t="s">
        <v>262</v>
      </c>
      <c r="B100" s="210"/>
      <c r="C100" s="210"/>
      <c r="D100" s="210"/>
      <c r="E100" s="115" t="s">
        <v>142</v>
      </c>
      <c r="F100" s="193" t="s">
        <v>143</v>
      </c>
      <c r="G100" s="193"/>
    </row>
    <row r="101" spans="1:8" s="14" customFormat="1">
      <c r="A101" s="134"/>
      <c r="B101" s="134"/>
      <c r="C101" s="134"/>
      <c r="D101" s="134"/>
      <c r="E101" s="135"/>
      <c r="F101" s="58"/>
      <c r="G101" s="58"/>
    </row>
    <row r="102" spans="1:8" s="14" customFormat="1">
      <c r="A102" s="134"/>
      <c r="B102" s="134"/>
      <c r="C102" s="134"/>
      <c r="D102" s="134"/>
      <c r="E102" s="135"/>
      <c r="F102" s="58"/>
      <c r="G102" s="58"/>
    </row>
    <row r="103" spans="1:8" s="14" customFormat="1" ht="12.75" customHeight="1">
      <c r="E103" s="15"/>
      <c r="H103" s="50"/>
    </row>
  </sheetData>
  <mergeCells count="26">
    <mergeCell ref="A100:D100"/>
    <mergeCell ref="F100:G100"/>
    <mergeCell ref="A96:D96"/>
    <mergeCell ref="F96:G96"/>
    <mergeCell ref="A97:D97"/>
    <mergeCell ref="F97:G97"/>
    <mergeCell ref="A99:D99"/>
    <mergeCell ref="F99:G99"/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A9:G9"/>
    <mergeCell ref="E2:G2"/>
    <mergeCell ref="E3:G3"/>
    <mergeCell ref="A5:G6"/>
    <mergeCell ref="A7:G7"/>
    <mergeCell ref="A8:G8"/>
  </mergeCells>
  <pageMargins left="0.7" right="0.7" top="0.75" bottom="0.75" header="0.3" footer="0.3"/>
  <pageSetup paperSize="9" scale="7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S20_4P11</vt:lpstr>
      <vt:lpstr>S03_2P11</vt:lpstr>
      <vt:lpstr>S02_2P11</vt:lpstr>
      <vt:lpstr>S20_4P11!Print_Titles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Buhalterė</dc:creator>
  <cp:lastModifiedBy>Buhalterė</cp:lastModifiedBy>
  <cp:lastPrinted>2016-07-18T13:34:05Z</cp:lastPrinted>
  <dcterms:created xsi:type="dcterms:W3CDTF">1996-10-14T23:33:28Z</dcterms:created>
  <dcterms:modified xsi:type="dcterms:W3CDTF">2016-07-18T13:34:09Z</dcterms:modified>
</cp:coreProperties>
</file>