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S03_2P" sheetId="1" r:id="rId1"/>
    <sheet name="S02_2P" sheetId="2" r:id="rId2"/>
    <sheet name="S20_4P" sheetId="3" r:id="rId3"/>
  </sheets>
  <definedNames>
    <definedName name="_xlnm.Print_Titles" localSheetId="2">'S20_4P'!$10:$12</definedName>
  </definedNames>
  <calcPr fullCalcOnLoad="1"/>
</workbook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<sst xmlns="http://schemas.openxmlformats.org/spreadsheetml/2006/main" count="402" uniqueCount="292">
  <si>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</si>
  <si>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</si>
  <si>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</si>
  <si>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</si>
  <si>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</si>
  <si>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</si>
  <si>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</si>
  <si>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</si>
  <si>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</si>
  <si>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</si>
  <si>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</si>
  <si>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</si>
  <si>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</si>
  <si>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</si>
  <si>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</si>
  <si>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</si>
  <si>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</si>
  <si>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</si>
  <si>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</si>
  <si>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</si>
  <si>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</si>
  <si>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</si>
  <si>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</si>
  <si>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</si>
  <si>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</si>
  <si>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</si>
  <si>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</si>
  <si>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</si>
  <si>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</si>
  <si>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</si>
  <si>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</si>
  <si>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</si>
  <si>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</si>
  <si>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</si>
  <si>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</si>
  <si>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</si>
  <si>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</si>
  <si>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</si>
  <si>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</si>
  <si>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</si>
  <si>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</si>
  <si>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</si>
  <si>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</si>
  <si>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</si>
  <si>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Kazlų Rūdos specialioji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</si>
  <si>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</si>
  <si>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Įst.kodas 190984913   Atgimimo 8a, Kazlų Rūda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</si>
  <si>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</si>
  <si>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</si>
  <si>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PAGAL  2015.06.30 D. DUOMENIS</t>
  </si>
  <si>
    <t xml:space="preserve">2015.07.10 Nr.   3  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</si>
  <si>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</si>
  <si>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</si>
  <si>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</si>
  <si>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</si>
  <si>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</si>
  <si>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</si>
  <si>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</si>
  <si>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</si>
  <si>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</si>
  <si>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15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</si>
  <si>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</si>
  <si>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</si>
  <si>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</si>
  <si>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</si>
  <si>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</si>
  <si>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</si>
  <si>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</si>
  <si>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</si>
  <si>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</si>
  <si>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</si>
  <si>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</si>
  <si>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</si>
  <si>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</si>
  <si>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</si>
  <si>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</si>
  <si>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</si>
  <si>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17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</si>
  <si>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</si>
  <si>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</si>
  <si>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</si>
  <si>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</si>
  <si>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</si>
  <si>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</si>
  <si>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</si>
  <si>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</si>
  <si>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</si>
  <si>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</si>
  <si>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</si>
  <si>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</si>
  <si>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</si>
  <si>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</si>
  <si>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</si>
  <si>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</si>
  <si>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</si>
  <si>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</si>
  <si>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</si>
  <si>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</si>
  <si>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</si>
  <si>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</si>
  <si>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</si>
  <si>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</si>
  <si>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</si>
  <si>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18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</si>
  <si>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</si>
  <si>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</si>
  <si>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</si>
  <si>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</si>
  <si>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</si>
  <si>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</si>
  <si>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19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</si>
  <si>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</si>
  <si>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20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</si>
  <si>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</si>
  <si>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</si>
  <si>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</si>
  <si>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</si>
  <si>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</si>
  <si>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</si>
  <si>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</si>
  <si>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</si>
  <si>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</si>
  <si>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</si>
  <si>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</si>
  <si>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</si>
  <si>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</si>
  <si>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</si>
  <si>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</si>
  <si>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21</t>
  </si>
  <si>
    <t>IŠ VISO TURTO:</t>
  </si>
  <si>
    <t>D.</t>
  </si>
  <si>
    <t>FINANSAVIMO SUMOS</t>
  </si>
  <si>
    <t>22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</si>
  <si>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</si>
  <si>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</si>
  <si>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</si>
  <si>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</si>
  <si>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</si>
  <si>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</si>
  <si>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</si>
  <si>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23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</si>
  <si>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</si>
  <si>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</si>
  <si>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</si>
  <si>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</si>
  <si>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</si>
  <si>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</si>
  <si>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</si>
  <si>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</si>
  <si>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</si>
  <si>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</si>
  <si>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</si>
  <si>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</si>
  <si>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</si>
  <si>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</si>
  <si>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</si>
  <si>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</si>
  <si>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</si>
  <si>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</si>
  <si>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</si>
  <si>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</si>
  <si>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</si>
  <si>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</si>
  <si>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</si>
  <si>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</si>
  <si>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</si>
  <si>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</si>
  <si>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26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</si>
  <si>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</si>
  <si>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</si>
  <si>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</si>
  <si>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</si>
  <si>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</si>
  <si>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</si>
  <si>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</si>
  <si>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</si>
  <si>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</si>
  <si>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</si>
  <si>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</si>
  <si>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</si>
  <si>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</si>
  <si>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Direktoriaus pavaduotojas ūkio reikalams </t>
  </si>
  <si>
    <t>Robertas Virpša</t>
  </si>
  <si>
    <t>(viešojo sektoriaus subjekto vadovas arba jo įgaliotas administracijos vadovas)</t>
  </si>
  <si>
    <t>(parašas)</t>
  </si>
  <si>
    <t>(vardas ir pavardė)</t>
  </si>
  <si>
    <t>Vyr.buhalterė</t>
  </si>
  <si>
    <t>Violeta Raižienė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</si>
  <si>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</si>
  <si>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</si>
  <si>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</si>
  <si>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</si>
  <si>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</si>
  <si>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Įst. Kodas 190984913   Atgimimo 8a, Kazlų Rūda</t>
  </si>
  <si>
    <t>(viešojo sektoriaus subjekto, parengusio veiklos rezultatų ataskaitą</t>
  </si>
  <si>
    <t>arba konsoliduotąją veiklos rezultatų ataskaitą,  kodas, adresas)</t>
  </si>
  <si>
    <t>VEIKLOS REZULTATŲ ATASKAITA</t>
  </si>
  <si>
    <t>2015.07.10 Nr.4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</si>
  <si>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</si>
  <si>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</si>
  <si>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</si>
  <si>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</si>
  <si>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</si>
  <si>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</si>
  <si>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27.1</t>
  </si>
  <si>
    <t>I.2.</t>
  </si>
  <si>
    <t xml:space="preserve">Iš savivaldybių biudžetų </t>
  </si>
  <si>
    <t>27.2</t>
  </si>
  <si>
    <t>I.3.</t>
  </si>
  <si>
    <t>Iš ES, užsienio valstybių ir tarptautinių organizacijų lėšų</t>
  </si>
  <si>
    <t>I.4.</t>
  </si>
  <si>
    <t>Iš kitų finansavimo šaltinių</t>
  </si>
  <si>
    <t>27.3</t>
  </si>
  <si>
    <t>MOKESČIŲ IR SOCIALINIŲ ĮMOKŲ PAJAMOS</t>
  </si>
  <si>
    <t xml:space="preserve">PAGRINDINĖS VEIKLOS KITOS PAJAMOS </t>
  </si>
  <si>
    <t>27.4</t>
  </si>
  <si>
    <t>III.1.</t>
  </si>
  <si>
    <t>Pagrindinės veiklos kitos pajamos</t>
  </si>
  <si>
    <t>27.5</t>
  </si>
  <si>
    <t>III.2.</t>
  </si>
  <si>
    <t>Pervestinų pagrindinės veiklos kitų pajamų suma</t>
  </si>
  <si>
    <t>PAGRINDINĖS VEIKLOS SĄNAUDOS</t>
  </si>
  <si>
    <t>28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</si>
  <si>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</si>
  <si>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</si>
  <si>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</si>
  <si>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</si>
  <si>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</si>
  <si>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</si>
  <si>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</si>
  <si>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</si>
  <si>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</si>
  <si>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</si>
  <si>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</si>
  <si>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>28.4</t>
  </si>
  <si>
    <t xml:space="preserve">Transporto </t>
  </si>
  <si>
    <t>TRANSPORTO</t>
  </si>
  <si>
    <t>28.5</t>
  </si>
  <si>
    <t>VI.</t>
  </si>
  <si>
    <t xml:space="preserve">Kvalifikacijos kėlimo </t>
  </si>
  <si>
    <t>KVALIFIKACIJOS KĖLIMO</t>
  </si>
  <si>
    <t>28.6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</si>
  <si>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</si>
  <si>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</si>
  <si>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</si>
  <si>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</si>
  <si>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</si>
  <si>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</si>
  <si>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</si>
  <si>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28.7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</si>
  <si>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</si>
  <si>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</si>
  <si>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</si>
  <si>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</si>
  <si>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</si>
  <si>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</si>
  <si>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</si>
  <si>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</si>
  <si>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</si>
  <si>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</si>
  <si>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</si>
  <si>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</si>
  <si>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28.8</t>
  </si>
  <si>
    <t>XIV.</t>
  </si>
  <si>
    <t xml:space="preserve">Kitos </t>
  </si>
  <si>
    <t>KITOS</t>
  </si>
  <si>
    <t>PAGRINDINĖS VEIKLOS PERVIRŠIS AR DEFICITAS</t>
  </si>
  <si>
    <t>29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</si>
  <si>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</si>
  <si>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</si>
  <si>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</si>
  <si>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</si>
  <si>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</si>
  <si>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</si>
  <si>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</si>
  <si>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</si>
  <si>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</si>
  <si>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</si>
  <si>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</si>
  <si>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</si>
  <si>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</si>
  <si>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</si>
  <si>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</si>
  <si>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</si>
  <si>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</si>
  <si>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</si>
  <si>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</si>
  <si>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</si>
  <si>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>____________</t>
  </si>
  <si>
    <t xml:space="preserve">  (parašas)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</si>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</sst>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6" fillId="0" borderId="5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25" fillId="0" borderId="8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26" fillId="0" borderId="8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3" sqref="A13:I13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140625" style="25" customWidth="1"/>
    <col min="8" max="8" width="14.7109375" style="25" customWidth="1"/>
    <col min="9" max="9" width="15.8515625" style="25" customWidth="1"/>
    <col min="10" max="16384" width="9.140625" style="25" customWidth="1"/>
  </cols>
  <sheetData>
    <row r="1" spans="7:8" ht="12.75">
      <c r="G1" s="105"/>
      <c r="H1" s="105"/>
    </row>
    <row r="2" spans="4:9" ht="15.75">
      <c r="D2" s="106"/>
      <c r="G2" s="4" t="s">
        <v>189</v>
      </c>
      <c r="H2" s="107"/>
      <c r="I2" s="107"/>
    </row>
    <row r="3" spans="7:9" ht="15.75">
      <c r="G3" s="4" t="s">
        <v>42</v>
      </c>
      <c r="H3" s="107"/>
      <c r="I3" s="107"/>
    </row>
    <row r="5" spans="1:9" ht="15.75">
      <c r="A5" s="146" t="s">
        <v>190</v>
      </c>
      <c r="B5" s="147"/>
      <c r="C5" s="147"/>
      <c r="D5" s="147"/>
      <c r="E5" s="147"/>
      <c r="F5" s="147"/>
      <c r="G5" s="147"/>
      <c r="H5" s="147"/>
      <c r="I5" s="147"/>
    </row>
    <row r="6" spans="1:9" ht="15.75">
      <c r="A6" s="148" t="s">
        <v>191</v>
      </c>
      <c r="B6" s="147"/>
      <c r="C6" s="147"/>
      <c r="D6" s="147"/>
      <c r="E6" s="147"/>
      <c r="F6" s="147"/>
      <c r="G6" s="147"/>
      <c r="H6" s="147"/>
      <c r="I6" s="147"/>
    </row>
    <row r="7" spans="1:9" ht="15.75">
      <c r="A7" s="149" t="s">
        <v>44</v>
      </c>
      <c r="B7" s="150"/>
      <c r="C7" s="150"/>
      <c r="D7" s="150"/>
      <c r="E7" s="150"/>
      <c r="F7" s="150"/>
      <c r="G7" s="150"/>
      <c r="H7" s="150"/>
      <c r="I7" s="150"/>
    </row>
    <row r="8" spans="1:9" ht="15">
      <c r="A8" s="151" t="s">
        <v>192</v>
      </c>
      <c r="B8" s="152"/>
      <c r="C8" s="152"/>
      <c r="D8" s="152"/>
      <c r="E8" s="152"/>
      <c r="F8" s="152"/>
      <c r="G8" s="152"/>
      <c r="H8" s="152"/>
      <c r="I8" s="152"/>
    </row>
    <row r="9" spans="1:9" ht="15">
      <c r="A9" s="151" t="s">
        <v>193</v>
      </c>
      <c r="B9" s="152"/>
      <c r="C9" s="152"/>
      <c r="D9" s="152"/>
      <c r="E9" s="152"/>
      <c r="F9" s="152"/>
      <c r="G9" s="152"/>
      <c r="H9" s="152"/>
      <c r="I9" s="152"/>
    </row>
    <row r="10" spans="1:9" ht="15">
      <c r="A10" s="151" t="s">
        <v>194</v>
      </c>
      <c r="B10" s="152"/>
      <c r="C10" s="152"/>
      <c r="D10" s="152"/>
      <c r="E10" s="152"/>
      <c r="F10" s="152"/>
      <c r="G10" s="152"/>
      <c r="H10" s="152"/>
      <c r="I10" s="152"/>
    </row>
    <row r="11" spans="1:9" ht="15">
      <c r="A11" s="151" t="s">
        <v>195</v>
      </c>
      <c r="B11" s="147"/>
      <c r="C11" s="147"/>
      <c r="D11" s="147"/>
      <c r="E11" s="147"/>
      <c r="F11" s="147"/>
      <c r="G11" s="147"/>
      <c r="H11" s="147"/>
      <c r="I11" s="147"/>
    </row>
    <row r="12" spans="1:9" ht="15">
      <c r="A12" s="153"/>
      <c r="B12" s="152"/>
      <c r="C12" s="152"/>
      <c r="D12" s="152"/>
      <c r="E12" s="152"/>
      <c r="F12" s="152"/>
      <c r="G12" s="152"/>
      <c r="H12" s="152"/>
      <c r="I12" s="152"/>
    </row>
    <row r="13" spans="1:9" ht="15">
      <c r="A13" s="154" t="s">
        <v>196</v>
      </c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1"/>
      <c r="B14" s="152"/>
      <c r="C14" s="152"/>
      <c r="D14" s="152"/>
      <c r="E14" s="152"/>
      <c r="F14" s="152"/>
      <c r="G14" s="152"/>
      <c r="H14" s="152"/>
      <c r="I14" s="152"/>
    </row>
    <row r="15" spans="1:9" ht="15">
      <c r="A15" s="154" t="s">
        <v>49</v>
      </c>
      <c r="B15" s="155"/>
      <c r="C15" s="155"/>
      <c r="D15" s="155"/>
      <c r="E15" s="155"/>
      <c r="F15" s="155"/>
      <c r="G15" s="155"/>
      <c r="H15" s="155"/>
      <c r="I15" s="155"/>
    </row>
    <row r="16" spans="1:9" ht="9.75" customHeight="1">
      <c r="A16" s="108"/>
      <c r="B16" s="109"/>
      <c r="C16" s="109"/>
      <c r="D16" s="109"/>
      <c r="E16" s="109"/>
      <c r="F16" s="109"/>
      <c r="G16" s="109"/>
      <c r="H16" s="109"/>
      <c r="I16" s="109"/>
    </row>
    <row r="17" spans="1:9" ht="15">
      <c r="A17" s="156" t="s">
        <v>197</v>
      </c>
      <c r="B17" s="152"/>
      <c r="C17" s="152"/>
      <c r="D17" s="152"/>
      <c r="E17" s="152"/>
      <c r="F17" s="152"/>
      <c r="G17" s="152"/>
      <c r="H17" s="152"/>
      <c r="I17" s="152"/>
    </row>
    <row r="18" spans="1:9" ht="15">
      <c r="A18" s="151" t="s">
        <v>51</v>
      </c>
      <c r="B18" s="152"/>
      <c r="C18" s="152"/>
      <c r="D18" s="152"/>
      <c r="E18" s="152"/>
      <c r="F18" s="152"/>
      <c r="G18" s="152"/>
      <c r="H18" s="152"/>
      <c r="I18" s="152"/>
    </row>
    <row r="19" spans="1:9" s="109" customFormat="1" ht="15">
      <c r="A19" s="157" t="s">
        <v>291</v>
      </c>
      <c r="B19" s="152"/>
      <c r="C19" s="152"/>
      <c r="D19" s="152"/>
      <c r="E19" s="152"/>
      <c r="F19" s="152"/>
      <c r="G19" s="152"/>
      <c r="H19" s="152"/>
      <c r="I19" s="152"/>
    </row>
    <row r="20" spans="1:9" s="111" customFormat="1" ht="49.5" customHeight="1">
      <c r="A20" s="158" t="s">
        <v>0</v>
      </c>
      <c r="B20" s="158"/>
      <c r="C20" s="158" t="s">
        <v>52</v>
      </c>
      <c r="D20" s="159"/>
      <c r="E20" s="159"/>
      <c r="F20" s="159"/>
      <c r="G20" s="110" t="s">
        <v>198</v>
      </c>
      <c r="H20" s="110" t="s">
        <v>199</v>
      </c>
      <c r="I20" s="110" t="s">
        <v>200</v>
      </c>
    </row>
    <row r="21" spans="1:9" ht="15.75">
      <c r="A21" s="112" t="s">
        <v>56</v>
      </c>
      <c r="B21" s="113" t="s">
        <v>201</v>
      </c>
      <c r="C21" s="160" t="s">
        <v>201</v>
      </c>
      <c r="D21" s="161"/>
      <c r="E21" s="161"/>
      <c r="F21" s="161"/>
      <c r="G21" s="114">
        <v>27</v>
      </c>
      <c r="H21" s="115">
        <f>SUM(H22,H27,H28)</f>
        <v>288106.00000000006</v>
      </c>
      <c r="I21" s="115">
        <f>SUM(I22,I27,I28)</f>
        <v>0</v>
      </c>
    </row>
    <row r="22" spans="1:9" ht="15.75">
      <c r="A22" s="116" t="s">
        <v>58</v>
      </c>
      <c r="B22" s="117" t="s">
        <v>202</v>
      </c>
      <c r="C22" s="162" t="s">
        <v>202</v>
      </c>
      <c r="D22" s="162"/>
      <c r="E22" s="162"/>
      <c r="F22" s="162"/>
      <c r="G22" s="118"/>
      <c r="H22" s="119">
        <f>SUM(H23:H26)</f>
        <v>287894.36000000004</v>
      </c>
      <c r="I22" s="119">
        <f>SUM(I23:I26)</f>
        <v>0</v>
      </c>
    </row>
    <row r="23" spans="1:9" ht="15.75">
      <c r="A23" s="116" t="s">
        <v>203</v>
      </c>
      <c r="B23" s="117" t="s">
        <v>133</v>
      </c>
      <c r="C23" s="162" t="s">
        <v>133</v>
      </c>
      <c r="D23" s="162"/>
      <c r="E23" s="162"/>
      <c r="F23" s="162"/>
      <c r="G23" s="120" t="s">
        <v>204</v>
      </c>
      <c r="H23" s="121">
        <v>284955.88</v>
      </c>
      <c r="I23" s="121"/>
    </row>
    <row r="24" spans="1:9" ht="15.75">
      <c r="A24" s="116" t="s">
        <v>205</v>
      </c>
      <c r="B24" s="122" t="s">
        <v>206</v>
      </c>
      <c r="C24" s="163" t="s">
        <v>206</v>
      </c>
      <c r="D24" s="163"/>
      <c r="E24" s="163"/>
      <c r="F24" s="163"/>
      <c r="G24" s="120" t="s">
        <v>207</v>
      </c>
      <c r="H24" s="121">
        <v>452.84</v>
      </c>
      <c r="I24" s="121"/>
    </row>
    <row r="25" spans="1:9" ht="15.75">
      <c r="A25" s="116" t="s">
        <v>208</v>
      </c>
      <c r="B25" s="117" t="s">
        <v>209</v>
      </c>
      <c r="C25" s="163" t="s">
        <v>209</v>
      </c>
      <c r="D25" s="163"/>
      <c r="E25" s="163"/>
      <c r="F25" s="163"/>
      <c r="G25" s="120"/>
      <c r="H25" s="121"/>
      <c r="I25" s="121"/>
    </row>
    <row r="26" spans="1:9" ht="15.75">
      <c r="A26" s="116" t="s">
        <v>210</v>
      </c>
      <c r="B26" s="122" t="s">
        <v>211</v>
      </c>
      <c r="C26" s="163" t="s">
        <v>211</v>
      </c>
      <c r="D26" s="163"/>
      <c r="E26" s="163"/>
      <c r="F26" s="163"/>
      <c r="G26" s="120" t="s">
        <v>212</v>
      </c>
      <c r="H26" s="121">
        <v>2485.64</v>
      </c>
      <c r="I26" s="121"/>
    </row>
    <row r="27" spans="1:9" ht="15.75">
      <c r="A27" s="116" t="s">
        <v>71</v>
      </c>
      <c r="B27" s="117" t="s">
        <v>213</v>
      </c>
      <c r="C27" s="163" t="s">
        <v>213</v>
      </c>
      <c r="D27" s="163"/>
      <c r="E27" s="163"/>
      <c r="F27" s="163"/>
      <c r="G27" s="120"/>
      <c r="H27" s="119"/>
      <c r="I27" s="123"/>
    </row>
    <row r="28" spans="1:9" ht="15.75">
      <c r="A28" s="116" t="s">
        <v>94</v>
      </c>
      <c r="B28" s="117" t="s">
        <v>214</v>
      </c>
      <c r="C28" s="163" t="s">
        <v>214</v>
      </c>
      <c r="D28" s="163"/>
      <c r="E28" s="163"/>
      <c r="F28" s="163"/>
      <c r="G28" s="120" t="s">
        <v>215</v>
      </c>
      <c r="H28" s="119">
        <f>SUM(H29)+SUM(H30)</f>
        <v>211.64</v>
      </c>
      <c r="I28" s="119">
        <f>SUM(I29)+SUM(I30)</f>
        <v>0</v>
      </c>
    </row>
    <row r="29" spans="1:9" ht="15.75">
      <c r="A29" s="116" t="s">
        <v>216</v>
      </c>
      <c r="B29" s="122" t="s">
        <v>217</v>
      </c>
      <c r="C29" s="163" t="s">
        <v>217</v>
      </c>
      <c r="D29" s="163"/>
      <c r="E29" s="163"/>
      <c r="F29" s="163"/>
      <c r="G29" s="120" t="s">
        <v>218</v>
      </c>
      <c r="H29" s="121">
        <v>211.64</v>
      </c>
      <c r="I29" s="121"/>
    </row>
    <row r="30" spans="1:9" ht="15.75">
      <c r="A30" s="116" t="s">
        <v>219</v>
      </c>
      <c r="B30" s="122" t="s">
        <v>220</v>
      </c>
      <c r="C30" s="163" t="s">
        <v>220</v>
      </c>
      <c r="D30" s="163"/>
      <c r="E30" s="163"/>
      <c r="F30" s="163"/>
      <c r="G30" s="120"/>
      <c r="H30" s="121"/>
      <c r="I30" s="121"/>
    </row>
    <row r="31" spans="1:9" ht="15.75">
      <c r="A31" s="112" t="s">
        <v>98</v>
      </c>
      <c r="B31" s="113" t="s">
        <v>221</v>
      </c>
      <c r="C31" s="160" t="s">
        <v>221</v>
      </c>
      <c r="D31" s="160"/>
      <c r="E31" s="160"/>
      <c r="F31" s="160"/>
      <c r="G31" s="120" t="s">
        <v>222</v>
      </c>
      <c r="H31" s="115">
        <f>SUM(H32:H45)</f>
        <v>288043.41000000003</v>
      </c>
      <c r="I31" s="115">
        <f>SUM(I32:I45)</f>
        <v>0</v>
      </c>
    </row>
    <row r="32" spans="1:9" ht="15.75">
      <c r="A32" s="116" t="s">
        <v>58</v>
      </c>
      <c r="B32" s="117" t="s">
        <v>223</v>
      </c>
      <c r="C32" s="163" t="s">
        <v>224</v>
      </c>
      <c r="D32" s="164"/>
      <c r="E32" s="164"/>
      <c r="F32" s="164"/>
      <c r="G32" s="120" t="s">
        <v>225</v>
      </c>
      <c r="H32" s="121">
        <v>237640.68</v>
      </c>
      <c r="I32" s="121"/>
    </row>
    <row r="33" spans="1:9" ht="15.75">
      <c r="A33" s="116" t="s">
        <v>71</v>
      </c>
      <c r="B33" s="117" t="s">
        <v>226</v>
      </c>
      <c r="C33" s="163" t="s">
        <v>227</v>
      </c>
      <c r="D33" s="164"/>
      <c r="E33" s="164"/>
      <c r="F33" s="164"/>
      <c r="G33" s="120" t="s">
        <v>228</v>
      </c>
      <c r="H33" s="121">
        <v>7568.32</v>
      </c>
      <c r="I33" s="121"/>
    </row>
    <row r="34" spans="1:9" ht="15.75">
      <c r="A34" s="116" t="s">
        <v>94</v>
      </c>
      <c r="B34" s="117" t="s">
        <v>229</v>
      </c>
      <c r="C34" s="163" t="s">
        <v>230</v>
      </c>
      <c r="D34" s="164"/>
      <c r="E34" s="164"/>
      <c r="F34" s="164"/>
      <c r="G34" s="120" t="s">
        <v>231</v>
      </c>
      <c r="H34" s="121">
        <v>19866.09</v>
      </c>
      <c r="I34" s="121"/>
    </row>
    <row r="35" spans="1:9" ht="15.75">
      <c r="A35" s="116" t="s">
        <v>96</v>
      </c>
      <c r="B35" s="117" t="s">
        <v>232</v>
      </c>
      <c r="C35" s="162" t="s">
        <v>233</v>
      </c>
      <c r="D35" s="164"/>
      <c r="E35" s="164"/>
      <c r="F35" s="164"/>
      <c r="G35" s="120" t="s">
        <v>234</v>
      </c>
      <c r="H35" s="121">
        <v>203.26</v>
      </c>
      <c r="I35" s="121"/>
    </row>
    <row r="36" spans="1:9" ht="15.75">
      <c r="A36" s="116" t="s">
        <v>126</v>
      </c>
      <c r="B36" s="117" t="s">
        <v>235</v>
      </c>
      <c r="C36" s="162" t="s">
        <v>236</v>
      </c>
      <c r="D36" s="164"/>
      <c r="E36" s="164"/>
      <c r="F36" s="164"/>
      <c r="G36" s="120" t="s">
        <v>237</v>
      </c>
      <c r="H36" s="121">
        <v>9446.75</v>
      </c>
      <c r="I36" s="121"/>
    </row>
    <row r="37" spans="1:9" ht="15.75">
      <c r="A37" s="116" t="s">
        <v>238</v>
      </c>
      <c r="B37" s="117" t="s">
        <v>239</v>
      </c>
      <c r="C37" s="162" t="s">
        <v>240</v>
      </c>
      <c r="D37" s="164"/>
      <c r="E37" s="164"/>
      <c r="F37" s="164"/>
      <c r="G37" s="120" t="s">
        <v>241</v>
      </c>
      <c r="H37" s="121">
        <v>126.77</v>
      </c>
      <c r="I37" s="121"/>
    </row>
    <row r="38" spans="1:9" ht="15.75">
      <c r="A38" s="116" t="s">
        <v>242</v>
      </c>
      <c r="B38" s="117" t="s">
        <v>243</v>
      </c>
      <c r="C38" s="162" t="s">
        <v>244</v>
      </c>
      <c r="D38" s="164"/>
      <c r="E38" s="164"/>
      <c r="F38" s="164"/>
      <c r="G38" s="120"/>
      <c r="H38" s="121"/>
      <c r="I38" s="121"/>
    </row>
    <row r="39" spans="1:9" ht="15.75">
      <c r="A39" s="116" t="s">
        <v>245</v>
      </c>
      <c r="B39" s="117" t="s">
        <v>246</v>
      </c>
      <c r="C39" s="163" t="s">
        <v>246</v>
      </c>
      <c r="D39" s="164"/>
      <c r="E39" s="164"/>
      <c r="F39" s="164"/>
      <c r="G39" s="120"/>
      <c r="H39" s="121"/>
      <c r="I39" s="121"/>
    </row>
    <row r="40" spans="1:9" ht="15.75">
      <c r="A40" s="116" t="s">
        <v>247</v>
      </c>
      <c r="B40" s="117" t="s">
        <v>248</v>
      </c>
      <c r="C40" s="162" t="s">
        <v>248</v>
      </c>
      <c r="D40" s="164"/>
      <c r="E40" s="164"/>
      <c r="F40" s="164"/>
      <c r="G40" s="120" t="s">
        <v>249</v>
      </c>
      <c r="H40" s="121">
        <v>11161.47</v>
      </c>
      <c r="I40" s="121"/>
    </row>
    <row r="41" spans="1:9" ht="15.75" customHeight="1">
      <c r="A41" s="116" t="s">
        <v>250</v>
      </c>
      <c r="B41" s="117" t="s">
        <v>251</v>
      </c>
      <c r="C41" s="163" t="s">
        <v>252</v>
      </c>
      <c r="D41" s="159"/>
      <c r="E41" s="159"/>
      <c r="F41" s="159"/>
      <c r="G41" s="120"/>
      <c r="H41" s="121"/>
      <c r="I41" s="121"/>
    </row>
    <row r="42" spans="1:9" ht="15.75" customHeight="1">
      <c r="A42" s="116" t="s">
        <v>253</v>
      </c>
      <c r="B42" s="117" t="s">
        <v>254</v>
      </c>
      <c r="C42" s="163" t="s">
        <v>255</v>
      </c>
      <c r="D42" s="164"/>
      <c r="E42" s="164"/>
      <c r="F42" s="164"/>
      <c r="G42" s="120"/>
      <c r="H42" s="121"/>
      <c r="I42" s="121"/>
    </row>
    <row r="43" spans="1:9" ht="15.75">
      <c r="A43" s="116" t="s">
        <v>256</v>
      </c>
      <c r="B43" s="117" t="s">
        <v>257</v>
      </c>
      <c r="C43" s="163" t="s">
        <v>258</v>
      </c>
      <c r="D43" s="164"/>
      <c r="E43" s="164"/>
      <c r="F43" s="164"/>
      <c r="G43" s="120"/>
      <c r="H43" s="121"/>
      <c r="I43" s="121"/>
    </row>
    <row r="44" spans="1:9" ht="15.75">
      <c r="A44" s="116" t="s">
        <v>259</v>
      </c>
      <c r="B44" s="117" t="s">
        <v>260</v>
      </c>
      <c r="C44" s="163" t="s">
        <v>261</v>
      </c>
      <c r="D44" s="164"/>
      <c r="E44" s="164"/>
      <c r="F44" s="164"/>
      <c r="G44" s="120" t="s">
        <v>262</v>
      </c>
      <c r="H44" s="121">
        <v>2030.07</v>
      </c>
      <c r="I44" s="121"/>
    </row>
    <row r="45" spans="1:9" ht="15.75">
      <c r="A45" s="116" t="s">
        <v>263</v>
      </c>
      <c r="B45" s="117" t="s">
        <v>264</v>
      </c>
      <c r="C45" s="165" t="s">
        <v>265</v>
      </c>
      <c r="D45" s="166"/>
      <c r="E45" s="166"/>
      <c r="F45" s="167"/>
      <c r="G45" s="120"/>
      <c r="H45" s="121"/>
      <c r="I45" s="121"/>
    </row>
    <row r="46" spans="1:9" ht="15.75">
      <c r="A46" s="113" t="s">
        <v>100</v>
      </c>
      <c r="B46" s="124" t="s">
        <v>266</v>
      </c>
      <c r="C46" s="168" t="s">
        <v>266</v>
      </c>
      <c r="D46" s="169"/>
      <c r="E46" s="169"/>
      <c r="F46" s="170"/>
      <c r="G46" s="120" t="s">
        <v>267</v>
      </c>
      <c r="H46" s="115">
        <f>H21-H31</f>
        <v>62.59000000002561</v>
      </c>
      <c r="I46" s="115">
        <f>I21-I31</f>
        <v>0</v>
      </c>
    </row>
    <row r="47" spans="1:9" ht="15.75">
      <c r="A47" s="113" t="s">
        <v>130</v>
      </c>
      <c r="B47" s="113" t="s">
        <v>268</v>
      </c>
      <c r="C47" s="171" t="s">
        <v>268</v>
      </c>
      <c r="D47" s="169"/>
      <c r="E47" s="169"/>
      <c r="F47" s="170"/>
      <c r="G47" s="120"/>
      <c r="H47" s="115">
        <f>IF(TYPE(H48)=1,H48,0)-IF(TYPE(H49)=1,H49,0)-IF(TYPE(H50)=1,H50,0)</f>
        <v>0</v>
      </c>
      <c r="I47" s="115">
        <f>IF(TYPE(I48)=1,I48,0)-IF(TYPE(I49)=1,I49,0)-IF(TYPE(I50)=1,I50,0)</f>
        <v>0</v>
      </c>
    </row>
    <row r="48" spans="1:9" ht="15.75">
      <c r="A48" s="122" t="s">
        <v>269</v>
      </c>
      <c r="B48" s="117" t="s">
        <v>270</v>
      </c>
      <c r="C48" s="165" t="s">
        <v>271</v>
      </c>
      <c r="D48" s="166"/>
      <c r="E48" s="166"/>
      <c r="F48" s="167"/>
      <c r="G48" s="120"/>
      <c r="H48" s="119"/>
      <c r="I48" s="121"/>
    </row>
    <row r="49" spans="1:9" ht="15.75">
      <c r="A49" s="122" t="s">
        <v>71</v>
      </c>
      <c r="B49" s="117" t="s">
        <v>272</v>
      </c>
      <c r="C49" s="165" t="s">
        <v>272</v>
      </c>
      <c r="D49" s="166"/>
      <c r="E49" s="166"/>
      <c r="F49" s="167"/>
      <c r="G49" s="120"/>
      <c r="H49" s="121"/>
      <c r="I49" s="121"/>
    </row>
    <row r="50" spans="1:9" ht="15.75">
      <c r="A50" s="122" t="s">
        <v>273</v>
      </c>
      <c r="B50" s="117" t="s">
        <v>274</v>
      </c>
      <c r="C50" s="165" t="s">
        <v>275</v>
      </c>
      <c r="D50" s="166"/>
      <c r="E50" s="166"/>
      <c r="F50" s="167"/>
      <c r="G50" s="120"/>
      <c r="H50" s="121"/>
      <c r="I50" s="121"/>
    </row>
    <row r="51" spans="1:9" ht="15.75">
      <c r="A51" s="113" t="s">
        <v>138</v>
      </c>
      <c r="B51" s="124" t="s">
        <v>276</v>
      </c>
      <c r="C51" s="168" t="s">
        <v>276</v>
      </c>
      <c r="D51" s="169"/>
      <c r="E51" s="169"/>
      <c r="F51" s="170"/>
      <c r="G51" s="120"/>
      <c r="H51" s="121"/>
      <c r="I51" s="121"/>
    </row>
    <row r="52" spans="1:9" ht="30" customHeight="1">
      <c r="A52" s="113" t="s">
        <v>165</v>
      </c>
      <c r="B52" s="124" t="s">
        <v>277</v>
      </c>
      <c r="C52" s="172" t="s">
        <v>277</v>
      </c>
      <c r="D52" s="173"/>
      <c r="E52" s="173"/>
      <c r="F52" s="174"/>
      <c r="G52" s="120"/>
      <c r="H52" s="121"/>
      <c r="I52" s="121"/>
    </row>
    <row r="53" spans="1:9" ht="15.75">
      <c r="A53" s="113" t="s">
        <v>178</v>
      </c>
      <c r="B53" s="124" t="s">
        <v>278</v>
      </c>
      <c r="C53" s="168" t="s">
        <v>278</v>
      </c>
      <c r="D53" s="169"/>
      <c r="E53" s="169"/>
      <c r="F53" s="170"/>
      <c r="G53" s="120"/>
      <c r="H53" s="121"/>
      <c r="I53" s="121"/>
    </row>
    <row r="54" spans="1:9" ht="30" customHeight="1">
      <c r="A54" s="113" t="s">
        <v>279</v>
      </c>
      <c r="B54" s="113" t="s">
        <v>280</v>
      </c>
      <c r="C54" s="138" t="s">
        <v>280</v>
      </c>
      <c r="D54" s="173"/>
      <c r="E54" s="173"/>
      <c r="F54" s="174"/>
      <c r="G54" s="120"/>
      <c r="H54" s="115">
        <f>SUM(H46,H47,H51,H52,H53)</f>
        <v>62.59000000002561</v>
      </c>
      <c r="I54" s="115">
        <f>SUM(I46,I47,I51,I52,I53)</f>
        <v>0</v>
      </c>
    </row>
    <row r="55" spans="1:9" ht="15.75">
      <c r="A55" s="113" t="s">
        <v>58</v>
      </c>
      <c r="B55" s="113" t="s">
        <v>281</v>
      </c>
      <c r="C55" s="171" t="s">
        <v>281</v>
      </c>
      <c r="D55" s="169"/>
      <c r="E55" s="169"/>
      <c r="F55" s="170"/>
      <c r="G55" s="120"/>
      <c r="H55" s="121"/>
      <c r="I55" s="121"/>
    </row>
    <row r="56" spans="1:9" ht="15.75">
      <c r="A56" s="113" t="s">
        <v>282</v>
      </c>
      <c r="B56" s="124" t="s">
        <v>283</v>
      </c>
      <c r="C56" s="168" t="s">
        <v>283</v>
      </c>
      <c r="D56" s="169"/>
      <c r="E56" s="169"/>
      <c r="F56" s="170"/>
      <c r="G56" s="120"/>
      <c r="H56" s="115">
        <f>SUM(H54,H55)</f>
        <v>62.59000000002561</v>
      </c>
      <c r="I56" s="115">
        <f>SUM(I54,I55)</f>
        <v>0</v>
      </c>
    </row>
    <row r="57" spans="1:9" ht="15.75">
      <c r="A57" s="122" t="s">
        <v>58</v>
      </c>
      <c r="B57" s="117" t="s">
        <v>284</v>
      </c>
      <c r="C57" s="165" t="s">
        <v>284</v>
      </c>
      <c r="D57" s="166"/>
      <c r="E57" s="166"/>
      <c r="F57" s="167"/>
      <c r="G57" s="125"/>
      <c r="H57" s="119"/>
      <c r="I57" s="119"/>
    </row>
    <row r="58" spans="1:9" ht="15.75">
      <c r="A58" s="122" t="s">
        <v>71</v>
      </c>
      <c r="B58" s="117" t="s">
        <v>285</v>
      </c>
      <c r="C58" s="165" t="s">
        <v>285</v>
      </c>
      <c r="D58" s="166"/>
      <c r="E58" s="166"/>
      <c r="F58" s="167"/>
      <c r="G58" s="125"/>
      <c r="H58" s="119"/>
      <c r="I58" s="119"/>
    </row>
    <row r="59" spans="1:9" ht="12.75">
      <c r="A59" s="126"/>
      <c r="B59" s="126"/>
      <c r="C59" s="126"/>
      <c r="D59" s="126"/>
      <c r="G59" s="129"/>
      <c r="H59" s="129"/>
      <c r="I59" s="129"/>
    </row>
    <row r="60" spans="1:9" ht="15.75" customHeight="1">
      <c r="A60" s="139" t="s">
        <v>181</v>
      </c>
      <c r="B60" s="139"/>
      <c r="C60" s="139"/>
      <c r="D60" s="139"/>
      <c r="E60" s="139"/>
      <c r="F60" s="139"/>
      <c r="G60" s="130"/>
      <c r="H60" s="140" t="s">
        <v>182</v>
      </c>
      <c r="I60" s="140"/>
    </row>
    <row r="61" spans="1:9" s="109" customFormat="1" ht="18.75" customHeight="1">
      <c r="A61" s="143" t="s">
        <v>286</v>
      </c>
      <c r="B61" s="143"/>
      <c r="C61" s="143"/>
      <c r="D61" s="143"/>
      <c r="E61" s="143"/>
      <c r="F61" s="143"/>
      <c r="G61" s="131" t="s">
        <v>184</v>
      </c>
      <c r="H61" s="144" t="s">
        <v>185</v>
      </c>
      <c r="I61" s="144"/>
    </row>
    <row r="62" spans="1:9" s="109" customFormat="1" ht="10.5" customHeight="1">
      <c r="A62" s="132"/>
      <c r="B62" s="132"/>
      <c r="C62" s="132"/>
      <c r="D62" s="132"/>
      <c r="E62" s="132"/>
      <c r="F62" s="132"/>
      <c r="G62" s="132"/>
      <c r="H62" s="133"/>
      <c r="I62" s="133"/>
    </row>
    <row r="63" spans="1:9" s="109" customFormat="1" ht="15" customHeight="1">
      <c r="A63" s="145" t="s">
        <v>287</v>
      </c>
      <c r="B63" s="145"/>
      <c r="C63" s="145"/>
      <c r="D63" s="145"/>
      <c r="E63" s="145"/>
      <c r="F63" s="145"/>
      <c r="G63" s="88" t="s">
        <v>288</v>
      </c>
      <c r="H63" s="135" t="s">
        <v>187</v>
      </c>
      <c r="I63" s="135"/>
    </row>
    <row r="64" spans="1:9" s="109" customFormat="1" ht="12" customHeight="1">
      <c r="A64" s="141"/>
      <c r="B64" s="141"/>
      <c r="C64" s="141"/>
      <c r="D64" s="141"/>
      <c r="E64" s="141"/>
      <c r="F64" s="141"/>
      <c r="G64" s="134" t="s">
        <v>289</v>
      </c>
      <c r="H64" s="142" t="s">
        <v>185</v>
      </c>
      <c r="I64" s="142"/>
    </row>
    <row r="67" spans="1:10" ht="12.75" customHeight="1">
      <c r="A67" s="14"/>
      <c r="B67" s="14"/>
      <c r="C67" s="14"/>
      <c r="D67" s="14"/>
      <c r="E67" s="15"/>
      <c r="F67" s="14"/>
      <c r="G67" s="14"/>
      <c r="H67" s="104"/>
      <c r="I67" s="14"/>
      <c r="J67" s="14"/>
    </row>
  </sheetData>
  <mergeCells count="62">
    <mergeCell ref="A64:F64"/>
    <mergeCell ref="H64:I64"/>
    <mergeCell ref="A61:F61"/>
    <mergeCell ref="H61:I61"/>
    <mergeCell ref="A63:F63"/>
    <mergeCell ref="H63:I63"/>
    <mergeCell ref="C57:F57"/>
    <mergeCell ref="C58:F58"/>
    <mergeCell ref="A60:F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22">
      <selection activeCell="B19" sqref="B19:D19"/>
    </sheetView>
  </sheetViews>
  <sheetFormatPr defaultColWidth="9.140625" defaultRowHeight="12.75"/>
  <cols>
    <col min="1" max="1" width="10.57421875" style="22" customWidth="1"/>
    <col min="2" max="2" width="3.140625" style="14" customWidth="1"/>
    <col min="3" max="3" width="2.7109375" style="14" customWidth="1"/>
    <col min="4" max="4" width="59.00390625" style="14" customWidth="1"/>
    <col min="5" max="5" width="7.7109375" style="15" customWidth="1"/>
    <col min="6" max="6" width="11.8515625" style="22" customWidth="1"/>
    <col min="7" max="7" width="12.8515625" style="22" customWidth="1"/>
    <col min="8" max="8" width="5.28125" style="22" customWidth="1"/>
    <col min="9" max="16384" width="9.140625" style="22" customWidth="1"/>
  </cols>
  <sheetData>
    <row r="1" spans="1:7" ht="12.75">
      <c r="A1" s="20"/>
      <c r="B1" s="15"/>
      <c r="C1" s="15"/>
      <c r="D1" s="15"/>
      <c r="E1" s="21"/>
      <c r="F1" s="20"/>
      <c r="G1" s="20"/>
    </row>
    <row r="2" spans="5:7" ht="12.75">
      <c r="E2" s="136" t="s">
        <v>41</v>
      </c>
      <c r="F2" s="137"/>
      <c r="G2" s="137"/>
    </row>
    <row r="3" spans="5:7" ht="12.75">
      <c r="E3" s="127" t="s">
        <v>42</v>
      </c>
      <c r="F3" s="128"/>
      <c r="G3" s="128"/>
    </row>
    <row r="4" ht="12.75"/>
    <row r="5" spans="1:7" ht="12.75">
      <c r="A5" s="175" t="s">
        <v>43</v>
      </c>
      <c r="B5" s="176"/>
      <c r="C5" s="176"/>
      <c r="D5" s="176"/>
      <c r="E5" s="176"/>
      <c r="F5" s="177"/>
      <c r="G5" s="177"/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>
      <c r="A7" s="178" t="s">
        <v>44</v>
      </c>
      <c r="B7" s="179"/>
      <c r="C7" s="179"/>
      <c r="D7" s="179"/>
      <c r="E7" s="179"/>
      <c r="F7" s="180"/>
      <c r="G7" s="180"/>
    </row>
    <row r="8" spans="1:7" ht="12.75">
      <c r="A8" s="181" t="s">
        <v>45</v>
      </c>
      <c r="B8" s="182"/>
      <c r="C8" s="182"/>
      <c r="D8" s="182"/>
      <c r="E8" s="182"/>
      <c r="F8" s="177"/>
      <c r="G8" s="177"/>
    </row>
    <row r="9" spans="1:7" ht="12.75" customHeight="1">
      <c r="A9" s="181" t="s">
        <v>46</v>
      </c>
      <c r="B9" s="182"/>
      <c r="C9" s="182"/>
      <c r="D9" s="182"/>
      <c r="E9" s="182"/>
      <c r="F9" s="177"/>
      <c r="G9" s="177"/>
    </row>
    <row r="10" spans="1:7" ht="12.75">
      <c r="A10" s="183" t="s">
        <v>47</v>
      </c>
      <c r="B10" s="184"/>
      <c r="C10" s="184"/>
      <c r="D10" s="184"/>
      <c r="E10" s="184"/>
      <c r="F10" s="185"/>
      <c r="G10" s="185"/>
    </row>
    <row r="11" spans="1:7" ht="12.75">
      <c r="A11" s="185"/>
      <c r="B11" s="185"/>
      <c r="C11" s="185"/>
      <c r="D11" s="185"/>
      <c r="E11" s="185"/>
      <c r="F11" s="185"/>
      <c r="G11" s="185"/>
    </row>
    <row r="12" spans="1:5" ht="12.75">
      <c r="A12" s="186"/>
      <c r="B12" s="177"/>
      <c r="C12" s="177"/>
      <c r="D12" s="177"/>
      <c r="E12" s="177"/>
    </row>
    <row r="13" spans="1:7" ht="12.75">
      <c r="A13" s="175" t="s">
        <v>48</v>
      </c>
      <c r="B13" s="176"/>
      <c r="C13" s="176"/>
      <c r="D13" s="176"/>
      <c r="E13" s="176"/>
      <c r="F13" s="187"/>
      <c r="G13" s="187"/>
    </row>
    <row r="14" spans="1:7" ht="12.75">
      <c r="A14" s="175" t="s">
        <v>49</v>
      </c>
      <c r="B14" s="176"/>
      <c r="C14" s="176"/>
      <c r="D14" s="176"/>
      <c r="E14" s="176"/>
      <c r="F14" s="187"/>
      <c r="G14" s="187"/>
    </row>
    <row r="15" spans="1:7" ht="12.75">
      <c r="A15" s="23"/>
      <c r="B15" s="24"/>
      <c r="C15" s="24"/>
      <c r="D15" s="24"/>
      <c r="E15" s="24"/>
      <c r="F15" s="28"/>
      <c r="G15" s="28"/>
    </row>
    <row r="16" spans="1:7" ht="12.75">
      <c r="A16" s="188" t="s">
        <v>50</v>
      </c>
      <c r="B16" s="189"/>
      <c r="C16" s="189"/>
      <c r="D16" s="189"/>
      <c r="E16" s="189"/>
      <c r="F16" s="190"/>
      <c r="G16" s="190"/>
    </row>
    <row r="17" spans="1:7" ht="12.75">
      <c r="A17" s="181" t="s">
        <v>51</v>
      </c>
      <c r="B17" s="181"/>
      <c r="C17" s="181"/>
      <c r="D17" s="181"/>
      <c r="E17" s="181"/>
      <c r="F17" s="191"/>
      <c r="G17" s="191"/>
    </row>
    <row r="18" spans="1:7" ht="12.75" customHeight="1">
      <c r="A18" s="23"/>
      <c r="B18" s="27"/>
      <c r="C18" s="27"/>
      <c r="D18" s="192" t="s">
        <v>290</v>
      </c>
      <c r="E18" s="192"/>
      <c r="F18" s="192"/>
      <c r="G18" s="192"/>
    </row>
    <row r="19" spans="1:7" ht="67.5" customHeight="1">
      <c r="A19" s="29" t="s">
        <v>0</v>
      </c>
      <c r="B19" s="193" t="s">
        <v>52</v>
      </c>
      <c r="C19" s="194"/>
      <c r="D19" s="195"/>
      <c r="E19" s="30" t="s">
        <v>53</v>
      </c>
      <c r="F19" s="31" t="s">
        <v>54</v>
      </c>
      <c r="G19" s="31" t="s">
        <v>55</v>
      </c>
    </row>
    <row r="20" spans="1:7" s="14" customFormat="1" ht="12.75" customHeight="1">
      <c r="A20" s="31" t="s">
        <v>56</v>
      </c>
      <c r="B20" s="32" t="s">
        <v>57</v>
      </c>
      <c r="C20" s="33"/>
      <c r="D20" s="34"/>
      <c r="E20" s="35"/>
      <c r="F20" s="36">
        <f>SUM(F21,F27,F38,F39)</f>
        <v>35809.729999999996</v>
      </c>
      <c r="G20" s="36">
        <f>SUM(G21,G27,G38,G39)</f>
        <v>38448.89000000001</v>
      </c>
    </row>
    <row r="21" spans="1:7" s="14" customFormat="1" ht="12.75" customHeight="1">
      <c r="A21" s="37" t="s">
        <v>58</v>
      </c>
      <c r="B21" s="38" t="s">
        <v>59</v>
      </c>
      <c r="C21" s="39"/>
      <c r="D21" s="40"/>
      <c r="E21" s="35" t="s">
        <v>60</v>
      </c>
      <c r="F21" s="41">
        <f>SUM(F22:F26)</f>
        <v>0</v>
      </c>
      <c r="G21" s="41">
        <f>SUM(G22:G26)</f>
        <v>0</v>
      </c>
    </row>
    <row r="22" spans="1:7" s="14" customFormat="1" ht="12.75" customHeight="1">
      <c r="A22" s="42" t="s">
        <v>61</v>
      </c>
      <c r="B22" s="43"/>
      <c r="C22" s="44" t="s">
        <v>62</v>
      </c>
      <c r="D22" s="45"/>
      <c r="E22" s="35"/>
      <c r="F22" s="41"/>
      <c r="G22" s="41"/>
    </row>
    <row r="23" spans="1:7" s="14" customFormat="1" ht="12.75" customHeight="1">
      <c r="A23" s="42" t="s">
        <v>63</v>
      </c>
      <c r="B23" s="43"/>
      <c r="C23" s="44" t="s">
        <v>64</v>
      </c>
      <c r="D23" s="46"/>
      <c r="E23" s="35"/>
      <c r="F23" s="41"/>
      <c r="G23" s="41"/>
    </row>
    <row r="24" spans="1:7" s="14" customFormat="1" ht="12.75" customHeight="1">
      <c r="A24" s="42" t="s">
        <v>65</v>
      </c>
      <c r="B24" s="43"/>
      <c r="C24" s="44" t="s">
        <v>66</v>
      </c>
      <c r="D24" s="46"/>
      <c r="E24" s="35"/>
      <c r="F24" s="41"/>
      <c r="G24" s="41"/>
    </row>
    <row r="25" spans="1:7" s="14" customFormat="1" ht="12.75" customHeight="1">
      <c r="A25" s="42" t="s">
        <v>67</v>
      </c>
      <c r="B25" s="43"/>
      <c r="C25" s="44" t="s">
        <v>68</v>
      </c>
      <c r="D25" s="46"/>
      <c r="E25" s="35"/>
      <c r="F25" s="41"/>
      <c r="G25" s="41"/>
    </row>
    <row r="26" spans="1:7" s="14" customFormat="1" ht="12.75" customHeight="1">
      <c r="A26" s="35" t="s">
        <v>69</v>
      </c>
      <c r="B26" s="43"/>
      <c r="C26" s="47" t="s">
        <v>70</v>
      </c>
      <c r="D26" s="45"/>
      <c r="E26" s="35"/>
      <c r="F26" s="41"/>
      <c r="G26" s="41"/>
    </row>
    <row r="27" spans="1:7" s="14" customFormat="1" ht="12.75" customHeight="1">
      <c r="A27" s="48" t="s">
        <v>71</v>
      </c>
      <c r="B27" s="49" t="s">
        <v>72</v>
      </c>
      <c r="C27" s="50"/>
      <c r="D27" s="51"/>
      <c r="E27" s="35"/>
      <c r="F27" s="41">
        <f>SUM(F28:F37)</f>
        <v>35809.729999999996</v>
      </c>
      <c r="G27" s="41">
        <f>SUM(G28:G37)</f>
        <v>38448.89000000001</v>
      </c>
    </row>
    <row r="28" spans="1:7" s="14" customFormat="1" ht="12.75" customHeight="1">
      <c r="A28" s="42" t="s">
        <v>73</v>
      </c>
      <c r="B28" s="43"/>
      <c r="C28" s="44" t="s">
        <v>74</v>
      </c>
      <c r="D28" s="46"/>
      <c r="E28" s="35"/>
      <c r="F28" s="41"/>
      <c r="G28" s="41"/>
    </row>
    <row r="29" spans="1:7" s="14" customFormat="1" ht="12.75" customHeight="1">
      <c r="A29" s="42" t="s">
        <v>75</v>
      </c>
      <c r="B29" s="43"/>
      <c r="C29" s="44" t="s">
        <v>76</v>
      </c>
      <c r="D29" s="46"/>
      <c r="E29" s="35" t="s">
        <v>77</v>
      </c>
      <c r="F29" s="41"/>
      <c r="G29" s="41"/>
    </row>
    <row r="30" spans="1:7" s="14" customFormat="1" ht="12.75" customHeight="1">
      <c r="A30" s="42" t="s">
        <v>78</v>
      </c>
      <c r="B30" s="43"/>
      <c r="C30" s="44" t="s">
        <v>79</v>
      </c>
      <c r="D30" s="46"/>
      <c r="E30" s="35"/>
      <c r="F30" s="41"/>
      <c r="G30" s="41"/>
    </row>
    <row r="31" spans="1:7" s="14" customFormat="1" ht="12.75" customHeight="1">
      <c r="A31" s="42" t="s">
        <v>80</v>
      </c>
      <c r="B31" s="43"/>
      <c r="C31" s="44" t="s">
        <v>81</v>
      </c>
      <c r="D31" s="46"/>
      <c r="E31" s="35"/>
      <c r="F31" s="41"/>
      <c r="G31" s="41"/>
    </row>
    <row r="32" spans="1:7" s="14" customFormat="1" ht="12.75" customHeight="1">
      <c r="A32" s="42" t="s">
        <v>82</v>
      </c>
      <c r="B32" s="43"/>
      <c r="C32" s="44" t="s">
        <v>83</v>
      </c>
      <c r="D32" s="46"/>
      <c r="E32" s="35" t="s">
        <v>77</v>
      </c>
      <c r="F32" s="41">
        <v>12905.49</v>
      </c>
      <c r="G32" s="41">
        <v>8850.36</v>
      </c>
    </row>
    <row r="33" spans="1:7" s="14" customFormat="1" ht="12.75" customHeight="1">
      <c r="A33" s="42" t="s">
        <v>84</v>
      </c>
      <c r="B33" s="43"/>
      <c r="C33" s="44" t="s">
        <v>85</v>
      </c>
      <c r="D33" s="46"/>
      <c r="E33" s="35" t="s">
        <v>77</v>
      </c>
      <c r="F33" s="41">
        <v>20940.85</v>
      </c>
      <c r="G33" s="41">
        <v>26861.77</v>
      </c>
    </row>
    <row r="34" spans="1:7" s="14" customFormat="1" ht="12.75" customHeight="1">
      <c r="A34" s="42" t="s">
        <v>86</v>
      </c>
      <c r="B34" s="43"/>
      <c r="C34" s="44" t="s">
        <v>87</v>
      </c>
      <c r="D34" s="46"/>
      <c r="E34" s="35"/>
      <c r="F34" s="41"/>
      <c r="G34" s="41"/>
    </row>
    <row r="35" spans="1:7" s="14" customFormat="1" ht="12.75" customHeight="1">
      <c r="A35" s="42" t="s">
        <v>88</v>
      </c>
      <c r="B35" s="43"/>
      <c r="C35" s="44" t="s">
        <v>89</v>
      </c>
      <c r="D35" s="46"/>
      <c r="E35" s="35" t="s">
        <v>77</v>
      </c>
      <c r="F35" s="41">
        <v>1400.03</v>
      </c>
      <c r="G35" s="41">
        <v>2118.86</v>
      </c>
    </row>
    <row r="36" spans="1:7" s="14" customFormat="1" ht="12.75" customHeight="1">
      <c r="A36" s="42" t="s">
        <v>90</v>
      </c>
      <c r="B36" s="52"/>
      <c r="C36" s="53" t="s">
        <v>91</v>
      </c>
      <c r="D36" s="54"/>
      <c r="E36" s="35" t="s">
        <v>77</v>
      </c>
      <c r="F36" s="41">
        <v>563.36</v>
      </c>
      <c r="G36" s="41">
        <v>617.9</v>
      </c>
    </row>
    <row r="37" spans="1:7" s="14" customFormat="1" ht="12.75" customHeight="1">
      <c r="A37" s="42" t="s">
        <v>92</v>
      </c>
      <c r="B37" s="43"/>
      <c r="C37" s="44" t="s">
        <v>93</v>
      </c>
      <c r="D37" s="46"/>
      <c r="E37" s="35"/>
      <c r="F37" s="41"/>
      <c r="G37" s="41"/>
    </row>
    <row r="38" spans="1:7" s="14" customFormat="1" ht="12.75" customHeight="1">
      <c r="A38" s="37" t="s">
        <v>94</v>
      </c>
      <c r="B38" s="55" t="s">
        <v>95</v>
      </c>
      <c r="C38" s="55"/>
      <c r="D38" s="56"/>
      <c r="E38" s="35"/>
      <c r="F38" s="41"/>
      <c r="G38" s="41"/>
    </row>
    <row r="39" spans="1:7" s="14" customFormat="1" ht="12.75" customHeight="1">
      <c r="A39" s="37" t="s">
        <v>96</v>
      </c>
      <c r="B39" s="55" t="s">
        <v>97</v>
      </c>
      <c r="C39" s="55"/>
      <c r="D39" s="56"/>
      <c r="E39" s="35"/>
      <c r="F39" s="41"/>
      <c r="G39" s="41"/>
    </row>
    <row r="40" spans="1:7" s="14" customFormat="1" ht="12.75" customHeight="1">
      <c r="A40" s="31" t="s">
        <v>98</v>
      </c>
      <c r="B40" s="32" t="s">
        <v>99</v>
      </c>
      <c r="C40" s="33"/>
      <c r="D40" s="34"/>
      <c r="E40" s="35"/>
      <c r="F40" s="41"/>
      <c r="G40" s="41"/>
    </row>
    <row r="41" spans="1:7" s="14" customFormat="1" ht="12.75" customHeight="1">
      <c r="A41" s="29" t="s">
        <v>100</v>
      </c>
      <c r="B41" s="57" t="s">
        <v>101</v>
      </c>
      <c r="C41" s="58"/>
      <c r="D41" s="59"/>
      <c r="E41" s="35"/>
      <c r="F41" s="36">
        <f>SUM(F42,F48,F49,F56,F57)</f>
        <v>58263.799999999996</v>
      </c>
      <c r="G41" s="36">
        <f>SUM(G42,G48,G49,G56,G57)</f>
        <v>32521.409999999996</v>
      </c>
    </row>
    <row r="42" spans="1:7" s="14" customFormat="1" ht="12.75" customHeight="1">
      <c r="A42" s="60" t="s">
        <v>58</v>
      </c>
      <c r="B42" s="61" t="s">
        <v>102</v>
      </c>
      <c r="C42" s="62"/>
      <c r="D42" s="63"/>
      <c r="E42" s="35" t="s">
        <v>103</v>
      </c>
      <c r="F42" s="41">
        <f>SUM(F43:F47)</f>
        <v>764.52</v>
      </c>
      <c r="G42" s="41">
        <f>SUM(G43:G47)</f>
        <v>7526.33</v>
      </c>
    </row>
    <row r="43" spans="1:7" s="14" customFormat="1" ht="12.75" customHeight="1">
      <c r="A43" s="64" t="s">
        <v>61</v>
      </c>
      <c r="B43" s="52"/>
      <c r="C43" s="53" t="s">
        <v>104</v>
      </c>
      <c r="D43" s="54"/>
      <c r="E43" s="35"/>
      <c r="F43" s="41"/>
      <c r="G43" s="41"/>
    </row>
    <row r="44" spans="1:7" s="14" customFormat="1" ht="12.75" customHeight="1">
      <c r="A44" s="64" t="s">
        <v>63</v>
      </c>
      <c r="B44" s="52"/>
      <c r="C44" s="53" t="s">
        <v>105</v>
      </c>
      <c r="D44" s="54"/>
      <c r="E44" s="35"/>
      <c r="F44" s="41">
        <v>764.52</v>
      </c>
      <c r="G44" s="41">
        <v>7526.33</v>
      </c>
    </row>
    <row r="45" spans="1:7" s="14" customFormat="1" ht="12.75">
      <c r="A45" s="64" t="s">
        <v>65</v>
      </c>
      <c r="B45" s="52"/>
      <c r="C45" s="53" t="s">
        <v>106</v>
      </c>
      <c r="D45" s="54"/>
      <c r="E45" s="35"/>
      <c r="F45" s="41"/>
      <c r="G45" s="41"/>
    </row>
    <row r="46" spans="1:7" s="14" customFormat="1" ht="12.75">
      <c r="A46" s="64" t="s">
        <v>67</v>
      </c>
      <c r="B46" s="52"/>
      <c r="C46" s="53" t="s">
        <v>107</v>
      </c>
      <c r="D46" s="54"/>
      <c r="E46" s="35"/>
      <c r="F46" s="41"/>
      <c r="G46" s="41"/>
    </row>
    <row r="47" spans="1:7" s="14" customFormat="1" ht="12.75" customHeight="1">
      <c r="A47" s="64" t="s">
        <v>69</v>
      </c>
      <c r="B47" s="58"/>
      <c r="C47" s="196" t="s">
        <v>108</v>
      </c>
      <c r="D47" s="197"/>
      <c r="E47" s="35"/>
      <c r="F47" s="41"/>
      <c r="G47" s="41"/>
    </row>
    <row r="48" spans="1:7" s="14" customFormat="1" ht="12.75" customHeight="1">
      <c r="A48" s="60" t="s">
        <v>71</v>
      </c>
      <c r="B48" s="65" t="s">
        <v>109</v>
      </c>
      <c r="C48" s="66"/>
      <c r="D48" s="67"/>
      <c r="E48" s="35" t="s">
        <v>110</v>
      </c>
      <c r="F48" s="41">
        <v>534.94</v>
      </c>
      <c r="G48" s="41">
        <v>1074.61</v>
      </c>
    </row>
    <row r="49" spans="1:7" s="14" customFormat="1" ht="12.75" customHeight="1">
      <c r="A49" s="60" t="s">
        <v>94</v>
      </c>
      <c r="B49" s="61" t="s">
        <v>111</v>
      </c>
      <c r="C49" s="62"/>
      <c r="D49" s="63"/>
      <c r="E49" s="35" t="s">
        <v>112</v>
      </c>
      <c r="F49" s="41">
        <f>SUM(F50:F55)</f>
        <v>54274.21</v>
      </c>
      <c r="G49" s="41">
        <f>SUM(G50:G55)</f>
        <v>22861.55</v>
      </c>
    </row>
    <row r="50" spans="1:7" s="14" customFormat="1" ht="12.75" customHeight="1">
      <c r="A50" s="64" t="s">
        <v>113</v>
      </c>
      <c r="B50" s="62"/>
      <c r="C50" s="68" t="s">
        <v>114</v>
      </c>
      <c r="D50" s="69"/>
      <c r="E50" s="35"/>
      <c r="F50" s="41"/>
      <c r="G50" s="41"/>
    </row>
    <row r="51" spans="1:7" s="14" customFormat="1" ht="12.75" customHeight="1">
      <c r="A51" s="70" t="s">
        <v>115</v>
      </c>
      <c r="B51" s="52"/>
      <c r="C51" s="53" t="s">
        <v>116</v>
      </c>
      <c r="D51" s="71"/>
      <c r="E51" s="35"/>
      <c r="F51" s="41"/>
      <c r="G51" s="41"/>
    </row>
    <row r="52" spans="1:7" s="14" customFormat="1" ht="12.75" customHeight="1">
      <c r="A52" s="64" t="s">
        <v>117</v>
      </c>
      <c r="B52" s="52"/>
      <c r="C52" s="53" t="s">
        <v>118</v>
      </c>
      <c r="D52" s="54"/>
      <c r="E52" s="35"/>
      <c r="F52" s="41"/>
      <c r="G52" s="41"/>
    </row>
    <row r="53" spans="1:7" s="14" customFormat="1" ht="12.75" customHeight="1">
      <c r="A53" s="64" t="s">
        <v>119</v>
      </c>
      <c r="B53" s="52"/>
      <c r="C53" s="196" t="s">
        <v>120</v>
      </c>
      <c r="D53" s="197"/>
      <c r="E53" s="35" t="s">
        <v>112</v>
      </c>
      <c r="F53" s="41">
        <v>62.59</v>
      </c>
      <c r="G53" s="41"/>
    </row>
    <row r="54" spans="1:7" s="14" customFormat="1" ht="12.75" customHeight="1">
      <c r="A54" s="64" t="s">
        <v>121</v>
      </c>
      <c r="B54" s="52"/>
      <c r="C54" s="53" t="s">
        <v>122</v>
      </c>
      <c r="D54" s="54"/>
      <c r="E54" s="35" t="s">
        <v>112</v>
      </c>
      <c r="F54" s="41">
        <v>54211.62</v>
      </c>
      <c r="G54" s="41">
        <v>22861.55</v>
      </c>
    </row>
    <row r="55" spans="1:7" s="14" customFormat="1" ht="12.75" customHeight="1">
      <c r="A55" s="64" t="s">
        <v>123</v>
      </c>
      <c r="B55" s="52"/>
      <c r="C55" s="53" t="s">
        <v>124</v>
      </c>
      <c r="D55" s="54"/>
      <c r="E55" s="35"/>
      <c r="F55" s="41"/>
      <c r="G55" s="41"/>
    </row>
    <row r="56" spans="1:7" s="14" customFormat="1" ht="12.75" customHeight="1">
      <c r="A56" s="60" t="s">
        <v>96</v>
      </c>
      <c r="B56" s="72" t="s">
        <v>125</v>
      </c>
      <c r="C56" s="72"/>
      <c r="D56" s="73"/>
      <c r="E56" s="35"/>
      <c r="F56" s="41"/>
      <c r="G56" s="41"/>
    </row>
    <row r="57" spans="1:7" s="14" customFormat="1" ht="12.75" customHeight="1">
      <c r="A57" s="60" t="s">
        <v>126</v>
      </c>
      <c r="B57" s="72" t="s">
        <v>127</v>
      </c>
      <c r="C57" s="72"/>
      <c r="D57" s="73"/>
      <c r="E57" s="35" t="s">
        <v>128</v>
      </c>
      <c r="F57" s="41">
        <v>2690.13</v>
      </c>
      <c r="G57" s="41">
        <v>1058.92</v>
      </c>
    </row>
    <row r="58" spans="1:7" s="14" customFormat="1" ht="12.75" customHeight="1">
      <c r="A58" s="37"/>
      <c r="B58" s="49" t="s">
        <v>129</v>
      </c>
      <c r="C58" s="50"/>
      <c r="D58" s="51"/>
      <c r="E58" s="35"/>
      <c r="F58" s="41">
        <f>SUM(F20,F40,F41)</f>
        <v>94073.53</v>
      </c>
      <c r="G58" s="41">
        <f>SUM(G20,G40,G41)</f>
        <v>70970.3</v>
      </c>
    </row>
    <row r="59" spans="1:7" s="14" customFormat="1" ht="12.75" customHeight="1">
      <c r="A59" s="31" t="s">
        <v>130</v>
      </c>
      <c r="B59" s="32" t="s">
        <v>131</v>
      </c>
      <c r="C59" s="32"/>
      <c r="D59" s="74"/>
      <c r="E59" s="35" t="s">
        <v>132</v>
      </c>
      <c r="F59" s="36">
        <f>SUM(F60:F63)</f>
        <v>37613.9</v>
      </c>
      <c r="G59" s="36">
        <f>SUM(G60:G63)</f>
        <v>48108.75</v>
      </c>
    </row>
    <row r="60" spans="1:7" s="14" customFormat="1" ht="12.75" customHeight="1">
      <c r="A60" s="37" t="s">
        <v>58</v>
      </c>
      <c r="B60" s="55" t="s">
        <v>133</v>
      </c>
      <c r="C60" s="55"/>
      <c r="D60" s="56"/>
      <c r="E60" s="35" t="s">
        <v>132</v>
      </c>
      <c r="F60" s="41">
        <v>31678.52</v>
      </c>
      <c r="G60" s="41">
        <v>41686.15</v>
      </c>
    </row>
    <row r="61" spans="1:7" s="14" customFormat="1" ht="12.75" customHeight="1">
      <c r="A61" s="48" t="s">
        <v>71</v>
      </c>
      <c r="B61" s="49" t="s">
        <v>134</v>
      </c>
      <c r="C61" s="50"/>
      <c r="D61" s="51"/>
      <c r="E61" s="35" t="s">
        <v>132</v>
      </c>
      <c r="F61" s="41">
        <v>1800</v>
      </c>
      <c r="G61" s="41"/>
    </row>
    <row r="62" spans="1:7" s="14" customFormat="1" ht="12.75" customHeight="1">
      <c r="A62" s="37" t="s">
        <v>94</v>
      </c>
      <c r="B62" s="198" t="s">
        <v>135</v>
      </c>
      <c r="C62" s="199"/>
      <c r="D62" s="200"/>
      <c r="E62" s="35"/>
      <c r="F62" s="41"/>
      <c r="G62" s="41"/>
    </row>
    <row r="63" spans="1:7" s="14" customFormat="1" ht="12.75" customHeight="1">
      <c r="A63" s="37" t="s">
        <v>136</v>
      </c>
      <c r="B63" s="55" t="s">
        <v>137</v>
      </c>
      <c r="C63" s="43"/>
      <c r="D63" s="75"/>
      <c r="E63" s="35" t="s">
        <v>132</v>
      </c>
      <c r="F63" s="41">
        <v>4135.38</v>
      </c>
      <c r="G63" s="41">
        <v>6422.6</v>
      </c>
    </row>
    <row r="64" spans="1:7" s="14" customFormat="1" ht="12.75" customHeight="1">
      <c r="A64" s="31" t="s">
        <v>138</v>
      </c>
      <c r="B64" s="32" t="s">
        <v>139</v>
      </c>
      <c r="C64" s="33"/>
      <c r="D64" s="34"/>
      <c r="E64" s="35" t="s">
        <v>140</v>
      </c>
      <c r="F64" s="36">
        <f>SUM(F65,F69)</f>
        <v>56397.04</v>
      </c>
      <c r="G64" s="36">
        <f>SUM(G65,G69)</f>
        <v>22861.55</v>
      </c>
    </row>
    <row r="65" spans="1:7" s="14" customFormat="1" ht="12.75" customHeight="1">
      <c r="A65" s="37" t="s">
        <v>58</v>
      </c>
      <c r="B65" s="38" t="s">
        <v>141</v>
      </c>
      <c r="C65" s="76"/>
      <c r="D65" s="77"/>
      <c r="E65" s="35"/>
      <c r="F65" s="41">
        <f>SUM(F66:F68)</f>
        <v>0</v>
      </c>
      <c r="G65" s="41">
        <f>SUM(G66:G68)</f>
        <v>0</v>
      </c>
    </row>
    <row r="66" spans="1:7" s="14" customFormat="1" ht="12.75">
      <c r="A66" s="42" t="s">
        <v>61</v>
      </c>
      <c r="B66" s="78"/>
      <c r="C66" s="44" t="s">
        <v>142</v>
      </c>
      <c r="D66" s="79"/>
      <c r="E66" s="35"/>
      <c r="F66" s="41"/>
      <c r="G66" s="41"/>
    </row>
    <row r="67" spans="1:7" s="14" customFormat="1" ht="12.75" customHeight="1">
      <c r="A67" s="42" t="s">
        <v>63</v>
      </c>
      <c r="B67" s="43"/>
      <c r="C67" s="44" t="s">
        <v>143</v>
      </c>
      <c r="D67" s="46"/>
      <c r="E67" s="35"/>
      <c r="F67" s="41"/>
      <c r="G67" s="41"/>
    </row>
    <row r="68" spans="1:7" s="14" customFormat="1" ht="12.75" customHeight="1">
      <c r="A68" s="42" t="s">
        <v>144</v>
      </c>
      <c r="B68" s="43"/>
      <c r="C68" s="44" t="s">
        <v>145</v>
      </c>
      <c r="D68" s="46"/>
      <c r="E68" s="35"/>
      <c r="F68" s="41"/>
      <c r="G68" s="41"/>
    </row>
    <row r="69" spans="1:7" s="83" customFormat="1" ht="12.75" customHeight="1">
      <c r="A69" s="60" t="s">
        <v>71</v>
      </c>
      <c r="B69" s="80" t="s">
        <v>146</v>
      </c>
      <c r="C69" s="81"/>
      <c r="D69" s="82"/>
      <c r="E69" s="35" t="s">
        <v>140</v>
      </c>
      <c r="F69" s="41">
        <f>SUM(F70:F75,F78:F83)</f>
        <v>56397.04</v>
      </c>
      <c r="G69" s="41">
        <f>SUM(G70:G75,G78:G83)</f>
        <v>22861.55</v>
      </c>
    </row>
    <row r="70" spans="1:7" s="14" customFormat="1" ht="12.75" customHeight="1">
      <c r="A70" s="42" t="s">
        <v>73</v>
      </c>
      <c r="B70" s="43"/>
      <c r="C70" s="44" t="s">
        <v>147</v>
      </c>
      <c r="D70" s="45"/>
      <c r="E70" s="35"/>
      <c r="F70" s="41"/>
      <c r="G70" s="41"/>
    </row>
    <row r="71" spans="1:7" s="14" customFormat="1" ht="12.75" customHeight="1">
      <c r="A71" s="42" t="s">
        <v>75</v>
      </c>
      <c r="B71" s="78"/>
      <c r="C71" s="44" t="s">
        <v>148</v>
      </c>
      <c r="D71" s="79"/>
      <c r="E71" s="35"/>
      <c r="F71" s="41"/>
      <c r="G71" s="41"/>
    </row>
    <row r="72" spans="1:7" s="14" customFormat="1" ht="12.75">
      <c r="A72" s="42" t="s">
        <v>78</v>
      </c>
      <c r="B72" s="78"/>
      <c r="C72" s="44" t="s">
        <v>149</v>
      </c>
      <c r="D72" s="79"/>
      <c r="E72" s="35"/>
      <c r="F72" s="41"/>
      <c r="G72" s="41"/>
    </row>
    <row r="73" spans="1:7" s="14" customFormat="1" ht="12.75">
      <c r="A73" s="84" t="s">
        <v>80</v>
      </c>
      <c r="B73" s="62"/>
      <c r="C73" s="85" t="s">
        <v>150</v>
      </c>
      <c r="D73" s="69"/>
      <c r="E73" s="35"/>
      <c r="F73" s="41"/>
      <c r="G73" s="41"/>
    </row>
    <row r="74" spans="1:7" s="14" customFormat="1" ht="12.75">
      <c r="A74" s="37" t="s">
        <v>82</v>
      </c>
      <c r="B74" s="47"/>
      <c r="C74" s="47" t="s">
        <v>151</v>
      </c>
      <c r="D74" s="45"/>
      <c r="E74" s="35"/>
      <c r="F74" s="41"/>
      <c r="G74" s="41"/>
    </row>
    <row r="75" spans="1:7" s="14" customFormat="1" ht="12.75" customHeight="1">
      <c r="A75" s="86" t="s">
        <v>84</v>
      </c>
      <c r="B75" s="81"/>
      <c r="C75" s="87" t="s">
        <v>152</v>
      </c>
      <c r="D75" s="88"/>
      <c r="E75" s="35"/>
      <c r="F75" s="41">
        <f>SUM(F76,F77)</f>
        <v>0</v>
      </c>
      <c r="G75" s="41">
        <f>SUM(G76,G77)</f>
        <v>0</v>
      </c>
    </row>
    <row r="76" spans="1:7" s="14" customFormat="1" ht="12.75" customHeight="1">
      <c r="A76" s="64" t="s">
        <v>153</v>
      </c>
      <c r="B76" s="52"/>
      <c r="C76" s="71"/>
      <c r="D76" s="54" t="s">
        <v>154</v>
      </c>
      <c r="E76" s="35"/>
      <c r="F76" s="41"/>
      <c r="G76" s="41"/>
    </row>
    <row r="77" spans="1:7" s="14" customFormat="1" ht="12.75" customHeight="1">
      <c r="A77" s="64" t="s">
        <v>155</v>
      </c>
      <c r="B77" s="52"/>
      <c r="C77" s="71"/>
      <c r="D77" s="54" t="s">
        <v>156</v>
      </c>
      <c r="E77" s="35"/>
      <c r="F77" s="41"/>
      <c r="G77" s="41"/>
    </row>
    <row r="78" spans="1:7" s="14" customFormat="1" ht="12.75" customHeight="1">
      <c r="A78" s="64" t="s">
        <v>86</v>
      </c>
      <c r="B78" s="66"/>
      <c r="C78" s="89" t="s">
        <v>157</v>
      </c>
      <c r="D78" s="90"/>
      <c r="E78" s="35"/>
      <c r="F78" s="41"/>
      <c r="G78" s="41"/>
    </row>
    <row r="79" spans="1:7" s="14" customFormat="1" ht="12.75" customHeight="1">
      <c r="A79" s="64" t="s">
        <v>88</v>
      </c>
      <c r="B79" s="91"/>
      <c r="C79" s="53" t="s">
        <v>158</v>
      </c>
      <c r="D79" s="92"/>
      <c r="E79" s="35"/>
      <c r="F79" s="41"/>
      <c r="G79" s="41"/>
    </row>
    <row r="80" spans="1:7" s="14" customFormat="1" ht="12.75" customHeight="1">
      <c r="A80" s="64" t="s">
        <v>90</v>
      </c>
      <c r="B80" s="43"/>
      <c r="C80" s="44" t="s">
        <v>159</v>
      </c>
      <c r="D80" s="46"/>
      <c r="E80" s="35" t="s">
        <v>140</v>
      </c>
      <c r="F80" s="41">
        <v>9325.98</v>
      </c>
      <c r="G80" s="41"/>
    </row>
    <row r="81" spans="1:7" s="14" customFormat="1" ht="12.75" customHeight="1">
      <c r="A81" s="64" t="s">
        <v>92</v>
      </c>
      <c r="B81" s="43"/>
      <c r="C81" s="44" t="s">
        <v>160</v>
      </c>
      <c r="D81" s="46"/>
      <c r="E81" s="35" t="s">
        <v>140</v>
      </c>
      <c r="F81" s="41">
        <v>11296.66</v>
      </c>
      <c r="G81" s="41"/>
    </row>
    <row r="82" spans="1:7" s="14" customFormat="1" ht="12.75" customHeight="1">
      <c r="A82" s="42" t="s">
        <v>161</v>
      </c>
      <c r="B82" s="52"/>
      <c r="C82" s="53" t="s">
        <v>162</v>
      </c>
      <c r="D82" s="54"/>
      <c r="E82" s="35" t="s">
        <v>140</v>
      </c>
      <c r="F82" s="41">
        <v>35774.4</v>
      </c>
      <c r="G82" s="41">
        <v>22861.55</v>
      </c>
    </row>
    <row r="83" spans="1:7" s="14" customFormat="1" ht="12.75" customHeight="1">
      <c r="A83" s="42" t="s">
        <v>163</v>
      </c>
      <c r="B83" s="43"/>
      <c r="C83" s="44" t="s">
        <v>164</v>
      </c>
      <c r="D83" s="46"/>
      <c r="E83" s="35"/>
      <c r="F83" s="41"/>
      <c r="G83" s="41"/>
    </row>
    <row r="84" spans="1:7" s="14" customFormat="1" ht="12.75" customHeight="1">
      <c r="A84" s="31" t="s">
        <v>165</v>
      </c>
      <c r="B84" s="93" t="s">
        <v>166</v>
      </c>
      <c r="C84" s="94"/>
      <c r="D84" s="95"/>
      <c r="E84" s="35" t="s">
        <v>167</v>
      </c>
      <c r="F84" s="36">
        <f>SUM(F85,F86,F89,F90)</f>
        <v>62.589999999967404</v>
      </c>
      <c r="G84" s="36">
        <f>SUM(G85,G86,G89,G90)</f>
        <v>0</v>
      </c>
    </row>
    <row r="85" spans="1:7" s="14" customFormat="1" ht="12.75" customHeight="1">
      <c r="A85" s="37" t="s">
        <v>58</v>
      </c>
      <c r="B85" s="55" t="s">
        <v>168</v>
      </c>
      <c r="C85" s="43"/>
      <c r="D85" s="75"/>
      <c r="E85" s="35"/>
      <c r="F85" s="41"/>
      <c r="G85" s="41"/>
    </row>
    <row r="86" spans="1:7" s="14" customFormat="1" ht="12.75" customHeight="1">
      <c r="A86" s="37" t="s">
        <v>71</v>
      </c>
      <c r="B86" s="38" t="s">
        <v>169</v>
      </c>
      <c r="C86" s="76"/>
      <c r="D86" s="77"/>
      <c r="E86" s="35"/>
      <c r="F86" s="41">
        <f>SUM(F87,F88)</f>
        <v>0</v>
      </c>
      <c r="G86" s="41">
        <f>SUM(G87,G88)</f>
        <v>0</v>
      </c>
    </row>
    <row r="87" spans="1:7" s="14" customFormat="1" ht="12.75" customHeight="1">
      <c r="A87" s="42" t="s">
        <v>73</v>
      </c>
      <c r="B87" s="43"/>
      <c r="C87" s="44" t="s">
        <v>170</v>
      </c>
      <c r="D87" s="46"/>
      <c r="E87" s="35"/>
      <c r="F87" s="41"/>
      <c r="G87" s="41"/>
    </row>
    <row r="88" spans="1:7" s="14" customFormat="1" ht="12.75" customHeight="1">
      <c r="A88" s="42" t="s">
        <v>75</v>
      </c>
      <c r="B88" s="43"/>
      <c r="C88" s="44" t="s">
        <v>171</v>
      </c>
      <c r="D88" s="46"/>
      <c r="E88" s="35"/>
      <c r="F88" s="41"/>
      <c r="G88" s="41"/>
    </row>
    <row r="89" spans="1:7" s="14" customFormat="1" ht="12.75" customHeight="1">
      <c r="A89" s="60" t="s">
        <v>94</v>
      </c>
      <c r="B89" s="71" t="s">
        <v>172</v>
      </c>
      <c r="C89" s="71"/>
      <c r="D89" s="96"/>
      <c r="E89" s="35"/>
      <c r="F89" s="41"/>
      <c r="G89" s="41"/>
    </row>
    <row r="90" spans="1:7" s="14" customFormat="1" ht="12.75" customHeight="1">
      <c r="A90" s="48" t="s">
        <v>96</v>
      </c>
      <c r="B90" s="49" t="s">
        <v>173</v>
      </c>
      <c r="C90" s="50"/>
      <c r="D90" s="51"/>
      <c r="E90" s="35"/>
      <c r="F90" s="41">
        <f>SUM(F91,F92)</f>
        <v>62.589999999967404</v>
      </c>
      <c r="G90" s="41">
        <f>SUM(G91,G92)</f>
        <v>0</v>
      </c>
    </row>
    <row r="91" spans="1:7" s="14" customFormat="1" ht="12.75" customHeight="1">
      <c r="A91" s="42" t="s">
        <v>174</v>
      </c>
      <c r="B91" s="33"/>
      <c r="C91" s="44" t="s">
        <v>175</v>
      </c>
      <c r="D91" s="97"/>
      <c r="E91" s="35"/>
      <c r="F91" s="41">
        <v>62.589999999967404</v>
      </c>
      <c r="G91" s="41"/>
    </row>
    <row r="92" spans="1:7" s="14" customFormat="1" ht="12.75" customHeight="1">
      <c r="A92" s="42" t="s">
        <v>176</v>
      </c>
      <c r="B92" s="33"/>
      <c r="C92" s="44" t="s">
        <v>177</v>
      </c>
      <c r="D92" s="97"/>
      <c r="E92" s="35"/>
      <c r="F92" s="41"/>
      <c r="G92" s="41"/>
    </row>
    <row r="93" spans="1:7" s="14" customFormat="1" ht="12.75" customHeight="1">
      <c r="A93" s="31" t="s">
        <v>178</v>
      </c>
      <c r="B93" s="93" t="s">
        <v>179</v>
      </c>
      <c r="C93" s="95"/>
      <c r="D93" s="95"/>
      <c r="E93" s="35"/>
      <c r="F93" s="36"/>
      <c r="G93" s="36"/>
    </row>
    <row r="94" spans="1:7" s="14" customFormat="1" ht="25.5" customHeight="1">
      <c r="A94" s="31"/>
      <c r="B94" s="201" t="s">
        <v>180</v>
      </c>
      <c r="C94" s="202"/>
      <c r="D94" s="197"/>
      <c r="E94" s="35"/>
      <c r="F94" s="98">
        <f>SUM(F59,F64,F84,F93)</f>
        <v>94073.52999999997</v>
      </c>
      <c r="G94" s="98">
        <f>SUM(G59,G64,G84,G93)</f>
        <v>70970.3</v>
      </c>
    </row>
    <row r="95" spans="1:7" s="14" customFormat="1" ht="12.75">
      <c r="A95" s="99"/>
      <c r="B95" s="100"/>
      <c r="C95" s="100"/>
      <c r="D95" s="100"/>
      <c r="E95" s="35"/>
      <c r="F95" s="15"/>
      <c r="G95" s="15"/>
    </row>
    <row r="96" spans="1:7" s="14" customFormat="1" ht="12.75" customHeight="1">
      <c r="A96" s="203" t="s">
        <v>181</v>
      </c>
      <c r="B96" s="203"/>
      <c r="C96" s="203"/>
      <c r="D96" s="203"/>
      <c r="E96" s="26"/>
      <c r="F96" s="182" t="s">
        <v>182</v>
      </c>
      <c r="G96" s="182"/>
    </row>
    <row r="97" spans="1:7" s="14" customFormat="1" ht="12.75" customHeight="1">
      <c r="A97" s="205" t="s">
        <v>183</v>
      </c>
      <c r="B97" s="205"/>
      <c r="C97" s="205"/>
      <c r="D97" s="205"/>
      <c r="E97" s="15" t="s">
        <v>184</v>
      </c>
      <c r="F97" s="181" t="s">
        <v>185</v>
      </c>
      <c r="G97" s="181"/>
    </row>
    <row r="98" spans="1:7" s="14" customFormat="1" ht="12.75">
      <c r="A98" s="27"/>
      <c r="B98" s="27"/>
      <c r="C98" s="27"/>
      <c r="D98" s="27"/>
      <c r="E98" s="27"/>
      <c r="F98" s="27"/>
      <c r="G98" s="27"/>
    </row>
    <row r="99" spans="1:7" s="14" customFormat="1" ht="12.75" customHeight="1">
      <c r="A99" s="206" t="s">
        <v>186</v>
      </c>
      <c r="B99" s="206"/>
      <c r="C99" s="206"/>
      <c r="D99" s="206"/>
      <c r="E99" s="101"/>
      <c r="F99" s="184" t="s">
        <v>187</v>
      </c>
      <c r="G99" s="184"/>
    </row>
    <row r="100" spans="1:7" s="14" customFormat="1" ht="12.75" customHeight="1">
      <c r="A100" s="204" t="s">
        <v>188</v>
      </c>
      <c r="B100" s="204"/>
      <c r="C100" s="204"/>
      <c r="D100" s="204"/>
      <c r="E100" s="83" t="s">
        <v>184</v>
      </c>
      <c r="F100" s="183" t="s">
        <v>185</v>
      </c>
      <c r="G100" s="183"/>
    </row>
    <row r="101" spans="1:7" s="14" customFormat="1" ht="12.75">
      <c r="A101" s="102"/>
      <c r="B101" s="102"/>
      <c r="C101" s="102"/>
      <c r="D101" s="102"/>
      <c r="E101" s="103"/>
      <c r="F101" s="27"/>
      <c r="G101" s="27"/>
    </row>
    <row r="102" spans="1:7" s="14" customFormat="1" ht="12.75">
      <c r="A102" s="102"/>
      <c r="B102" s="102"/>
      <c r="C102" s="102"/>
      <c r="D102" s="102"/>
      <c r="E102" s="103"/>
      <c r="F102" s="27"/>
      <c r="G102" s="27"/>
    </row>
    <row r="103" spans="5:8" s="14" customFormat="1" ht="12.75" customHeight="1">
      <c r="E103" s="15"/>
      <c r="H103" s="104"/>
    </row>
  </sheetData>
  <mergeCells count="26">
    <mergeCell ref="A100:D100"/>
    <mergeCell ref="F100:G100"/>
    <mergeCell ref="A97:D97"/>
    <mergeCell ref="F97:G97"/>
    <mergeCell ref="A99:D99"/>
    <mergeCell ref="F99:G99"/>
    <mergeCell ref="B62:D62"/>
    <mergeCell ref="B94:D94"/>
    <mergeCell ref="A96:D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SheetLayoutView="75" workbookViewId="0" topLeftCell="A1">
      <selection activeCell="J19" sqref="J19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4" ht="15"/>
    <row r="5" spans="1:13" ht="15">
      <c r="A5" s="208" t="s">
        <v>19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5">
      <c r="A6" s="208" t="s">
        <v>30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ht="15"/>
    <row r="8" spans="1:13" ht="15">
      <c r="A8" s="208" t="s">
        <v>16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ht="15"/>
    <row r="10" spans="1:13" ht="15" customHeight="1">
      <c r="A10" s="207" t="s">
        <v>0</v>
      </c>
      <c r="B10" s="207" t="s">
        <v>1</v>
      </c>
      <c r="C10" s="207" t="s">
        <v>2</v>
      </c>
      <c r="D10" s="207" t="s">
        <v>3</v>
      </c>
      <c r="E10" s="207"/>
      <c r="F10" s="207"/>
      <c r="G10" s="207"/>
      <c r="H10" s="207"/>
      <c r="I10" s="207"/>
      <c r="J10" s="210"/>
      <c r="K10" s="210"/>
      <c r="L10" s="207"/>
      <c r="M10" s="207" t="s">
        <v>4</v>
      </c>
    </row>
    <row r="11" spans="1:13" ht="123" customHeight="1">
      <c r="A11" s="207"/>
      <c r="B11" s="207"/>
      <c r="C11" s="207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7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85.5">
      <c r="A13" s="1" t="s">
        <v>6</v>
      </c>
      <c r="B13" s="5" t="s">
        <v>36</v>
      </c>
      <c r="C13" s="16">
        <f aca="true" t="shared" si="0" ref="C13:L13">SUM(C14:C15)</f>
        <v>41686.15</v>
      </c>
      <c r="D13" s="16">
        <f t="shared" si="0"/>
        <v>243595.18</v>
      </c>
      <c r="E13" s="16">
        <f t="shared" si="0"/>
        <v>0</v>
      </c>
      <c r="F13" s="16">
        <f t="shared" si="0"/>
        <v>3</v>
      </c>
      <c r="G13" s="16">
        <f t="shared" si="0"/>
        <v>0</v>
      </c>
      <c r="H13" s="16">
        <f t="shared" si="0"/>
        <v>0</v>
      </c>
      <c r="I13" s="16">
        <f t="shared" si="0"/>
        <v>-253605.81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aca="true" t="shared" si="1" ref="M13:M25">SUM(C13:L13)</f>
        <v>31678.52000000002</v>
      </c>
    </row>
    <row r="14" spans="1:13" ht="15" customHeight="1">
      <c r="A14" s="2" t="s">
        <v>7</v>
      </c>
      <c r="B14" s="3" t="s">
        <v>8</v>
      </c>
      <c r="C14" s="19">
        <v>40618.49</v>
      </c>
      <c r="D14" s="19">
        <v>14087.81</v>
      </c>
      <c r="E14" s="19"/>
      <c r="F14" s="19">
        <v>3</v>
      </c>
      <c r="G14" s="19"/>
      <c r="H14" s="19"/>
      <c r="I14" s="19">
        <v>-23580.79</v>
      </c>
      <c r="J14" s="19"/>
      <c r="K14" s="19"/>
      <c r="L14" s="19"/>
      <c r="M14" s="16">
        <f t="shared" si="1"/>
        <v>31128.509999999995</v>
      </c>
    </row>
    <row r="15" spans="1:13" ht="15" customHeight="1">
      <c r="A15" s="2" t="s">
        <v>9</v>
      </c>
      <c r="B15" s="3" t="s">
        <v>10</v>
      </c>
      <c r="C15" s="19">
        <v>1067.66</v>
      </c>
      <c r="D15" s="19">
        <v>229507.37</v>
      </c>
      <c r="E15" s="19"/>
      <c r="F15" s="19"/>
      <c r="G15" s="19"/>
      <c r="H15" s="19"/>
      <c r="I15" s="19">
        <v>-230025.02</v>
      </c>
      <c r="J15" s="19"/>
      <c r="K15" s="19"/>
      <c r="L15" s="19"/>
      <c r="M15" s="16">
        <f t="shared" si="1"/>
        <v>550.0100000000093</v>
      </c>
    </row>
    <row r="16" spans="1:13" ht="74.25" customHeight="1">
      <c r="A16" s="1" t="s">
        <v>11</v>
      </c>
      <c r="B16" s="5" t="s">
        <v>37</v>
      </c>
      <c r="C16" s="16">
        <f aca="true" t="shared" si="2" ref="C16:L16">SUM(C17:C18)</f>
        <v>0</v>
      </c>
      <c r="D16" s="16">
        <f t="shared" si="2"/>
        <v>2239.01</v>
      </c>
      <c r="E16" s="16">
        <f t="shared" si="2"/>
        <v>0</v>
      </c>
      <c r="F16" s="16">
        <f t="shared" si="2"/>
        <v>13.83</v>
      </c>
      <c r="G16" s="16">
        <f t="shared" si="2"/>
        <v>0</v>
      </c>
      <c r="H16" s="16">
        <f t="shared" si="2"/>
        <v>0</v>
      </c>
      <c r="I16" s="16">
        <f t="shared" si="2"/>
        <v>-452.84000000000003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1800</v>
      </c>
    </row>
    <row r="17" spans="1:13" ht="15" customHeight="1">
      <c r="A17" s="2" t="s">
        <v>31</v>
      </c>
      <c r="B17" s="3" t="s">
        <v>8</v>
      </c>
      <c r="C17" s="19"/>
      <c r="D17" s="19"/>
      <c r="E17" s="19">
        <v>307.48</v>
      </c>
      <c r="F17" s="19">
        <v>13.83</v>
      </c>
      <c r="G17" s="19"/>
      <c r="H17" s="19"/>
      <c r="I17" s="19">
        <v>-321.31</v>
      </c>
      <c r="J17" s="19"/>
      <c r="K17" s="19"/>
      <c r="L17" s="19"/>
      <c r="M17" s="16">
        <f t="shared" si="1"/>
        <v>0</v>
      </c>
    </row>
    <row r="18" spans="1:13" ht="15" customHeight="1">
      <c r="A18" s="2" t="s">
        <v>32</v>
      </c>
      <c r="B18" s="3" t="s">
        <v>10</v>
      </c>
      <c r="C18" s="19"/>
      <c r="D18" s="19">
        <v>2239.01</v>
      </c>
      <c r="E18" s="19">
        <v>-307.48</v>
      </c>
      <c r="F18" s="19"/>
      <c r="G18" s="19"/>
      <c r="H18" s="19"/>
      <c r="I18" s="19">
        <v>-131.53</v>
      </c>
      <c r="J18" s="19"/>
      <c r="K18" s="19"/>
      <c r="L18" s="19"/>
      <c r="M18" s="16">
        <f t="shared" si="1"/>
        <v>1800.0000000000002</v>
      </c>
    </row>
    <row r="19" spans="1:13" ht="114.75" customHeight="1">
      <c r="A19" s="1" t="s">
        <v>12</v>
      </c>
      <c r="B19" s="5" t="s">
        <v>38</v>
      </c>
      <c r="C19" s="16">
        <f aca="true" t="shared" si="3" ref="C19:L19">SUM(C20:C21)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0</v>
      </c>
    </row>
    <row r="20" spans="1:13" ht="15" customHeight="1">
      <c r="A20" s="2" t="s">
        <v>14</v>
      </c>
      <c r="B20" s="3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f t="shared" si="1"/>
        <v>0</v>
      </c>
    </row>
    <row r="21" spans="1:13" ht="15" customHeight="1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>
      <c r="A22" s="1" t="s">
        <v>15</v>
      </c>
      <c r="B22" s="5" t="s">
        <v>13</v>
      </c>
      <c r="C22" s="16">
        <f aca="true" t="shared" si="4" ref="C22:L22">SUM(C23:C24)</f>
        <v>6422.6</v>
      </c>
      <c r="D22" s="16">
        <f t="shared" si="4"/>
        <v>0</v>
      </c>
      <c r="E22" s="16">
        <f>SUM(E23:E24)</f>
        <v>0</v>
      </c>
      <c r="F22" s="16">
        <f t="shared" si="4"/>
        <v>198.42</v>
      </c>
      <c r="G22" s="16">
        <f t="shared" si="4"/>
        <v>0</v>
      </c>
      <c r="H22" s="16">
        <f t="shared" si="4"/>
        <v>0</v>
      </c>
      <c r="I22" s="16">
        <f t="shared" si="4"/>
        <v>-2485.64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4135.380000000001</v>
      </c>
    </row>
    <row r="23" spans="1:13" ht="15" customHeight="1">
      <c r="A23" s="2" t="s">
        <v>17</v>
      </c>
      <c r="B23" s="3" t="s">
        <v>8</v>
      </c>
      <c r="C23" s="19">
        <v>5363.68</v>
      </c>
      <c r="D23" s="19"/>
      <c r="E23" s="19">
        <v>184.27</v>
      </c>
      <c r="F23" s="19">
        <v>198.42</v>
      </c>
      <c r="G23" s="19"/>
      <c r="H23" s="19"/>
      <c r="I23" s="19">
        <v>-2373.85</v>
      </c>
      <c r="J23" s="19"/>
      <c r="K23" s="19"/>
      <c r="L23" s="19"/>
      <c r="M23" s="16">
        <f t="shared" si="1"/>
        <v>3372.520000000001</v>
      </c>
    </row>
    <row r="24" spans="1:13" ht="15" customHeight="1">
      <c r="A24" s="2" t="s">
        <v>18</v>
      </c>
      <c r="B24" s="3" t="s">
        <v>10</v>
      </c>
      <c r="C24" s="19">
        <v>1058.92</v>
      </c>
      <c r="D24" s="19"/>
      <c r="E24" s="19">
        <v>-184.27</v>
      </c>
      <c r="F24" s="19"/>
      <c r="G24" s="19"/>
      <c r="H24" s="19"/>
      <c r="I24" s="19">
        <v>-111.79</v>
      </c>
      <c r="J24" s="19"/>
      <c r="K24" s="19"/>
      <c r="L24" s="19"/>
      <c r="M24" s="16">
        <f t="shared" si="1"/>
        <v>762.8600000000001</v>
      </c>
    </row>
    <row r="25" spans="1:13" ht="15" customHeight="1">
      <c r="A25" s="1" t="s">
        <v>20</v>
      </c>
      <c r="B25" s="5" t="s">
        <v>34</v>
      </c>
      <c r="C25" s="17">
        <f aca="true" t="shared" si="5" ref="C25:L25">SUM(C13,C16,C19,C22)</f>
        <v>48108.75</v>
      </c>
      <c r="D25" s="17">
        <f t="shared" si="5"/>
        <v>245834.19</v>
      </c>
      <c r="E25" s="17">
        <f t="shared" si="5"/>
        <v>0</v>
      </c>
      <c r="F25" s="17">
        <f t="shared" si="5"/>
        <v>215.25</v>
      </c>
      <c r="G25" s="17">
        <f t="shared" si="5"/>
        <v>0</v>
      </c>
      <c r="H25" s="17">
        <f t="shared" si="5"/>
        <v>0</v>
      </c>
      <c r="I25" s="17">
        <f t="shared" si="5"/>
        <v>-256544.29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37613.899999999994</v>
      </c>
    </row>
    <row r="26" ht="15">
      <c r="A26" s="18" t="s">
        <v>39</v>
      </c>
    </row>
    <row r="27" spans="1:5" ht="15" customHeight="1">
      <c r="A27" s="13"/>
      <c r="B27" s="13"/>
      <c r="C27" s="13"/>
      <c r="D27" s="13"/>
      <c r="E27" s="13"/>
    </row>
    <row r="28" spans="1:5" ht="15" customHeight="1">
      <c r="A28" s="13"/>
      <c r="B28" s="13"/>
      <c r="C28" s="13"/>
      <c r="D28" s="13"/>
      <c r="E28" s="13"/>
    </row>
    <row r="29" spans="1:13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2015-07-10T10:18:43Z</cp:lastPrinted>
  <dcterms:created xsi:type="dcterms:W3CDTF">1996-10-14T23:33:28Z</dcterms:created>
  <dcterms:modified xsi:type="dcterms:W3CDTF">2015-09-14T07:04:41Z</dcterms:modified>
  <cp:category/>
  <cp:version/>
  <cp:contentType/>
  <cp:contentStatus/>
</cp:coreProperties>
</file>